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<sst xmlns="http://schemas.openxmlformats.org/spreadsheetml/2006/main" count="70" uniqueCount="51">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</sst>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36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v>3927.09</v>
      </c>
      <c r="G6" s="29">
        <v>33.2448615994593</v>
      </c>
      <c r="H6" s="29">
        <f>SUM(E6:G6)</f>
        <v>4052.3258615994596</v>
      </c>
      <c r="I6" s="9"/>
      <c r="J6" s="26">
        <v>1873</v>
      </c>
      <c r="K6" s="26">
        <f>M6-J6-L6</f>
        <v>146.2931690065684</v>
      </c>
      <c r="L6" s="29">
        <v>1842.422692592891</v>
      </c>
      <c r="M6" s="29">
        <f>+H6-N6</f>
        <v>3861.7158615994595</v>
      </c>
      <c r="N6" s="29">
        <v>190.61</v>
      </c>
    </row>
    <row r="7" spans="1:14" ht="18.75">
      <c r="A7" s="2" t="s">
        <v>32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F19</f>
        <v>3926.339</v>
      </c>
      <c r="G7" s="29">
        <f>G32</f>
        <v>23.545938770522703</v>
      </c>
      <c r="H7" s="29">
        <f>SUM(E7:G7)</f>
        <v>4140.494938770522</v>
      </c>
      <c r="I7" s="9"/>
      <c r="J7" s="26">
        <f>J32</f>
        <v>1886.2368000000001</v>
      </c>
      <c r="K7" s="26">
        <f>M7-J7-L7</f>
        <v>121.57020066561745</v>
      </c>
      <c r="L7" s="29">
        <f>L32</f>
        <v>1935.9589381049045</v>
      </c>
      <c r="M7" s="29">
        <f>+H7-N7</f>
        <v>3943.765938770522</v>
      </c>
      <c r="N7" s="29">
        <f>N31</f>
        <v>196.729</v>
      </c>
    </row>
    <row r="8" spans="1:14" ht="18.75">
      <c r="A8" s="2" t="s">
        <v>45</v>
      </c>
      <c r="B8" s="27">
        <v>83.433</v>
      </c>
      <c r="C8" s="27">
        <v>82.736</v>
      </c>
      <c r="D8" s="27">
        <f>+F8/C8</f>
        <v>52.0531691162251</v>
      </c>
      <c r="E8" s="33">
        <f>N7</f>
        <v>196.729</v>
      </c>
      <c r="F8" s="26">
        <f>F38</f>
        <v>4306.671</v>
      </c>
      <c r="G8" s="29">
        <v>30</v>
      </c>
      <c r="H8" s="29">
        <f>SUM(E8:G8)</f>
        <v>4533.400000000001</v>
      </c>
      <c r="J8" s="26">
        <v>1930</v>
      </c>
      <c r="K8" s="26">
        <f>M8-J8-L8</f>
        <v>133.40000000000055</v>
      </c>
      <c r="L8" s="29">
        <v>2050</v>
      </c>
      <c r="M8" s="29">
        <f>+H8-N8</f>
        <v>4113.400000000001</v>
      </c>
      <c r="N8" s="29">
        <v>420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49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43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37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38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39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40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147.64965570584707</v>
      </c>
      <c r="L19" s="30">
        <f>SUM(L16:L18)</f>
        <v>791.2361285241841</v>
      </c>
      <c r="M19" s="30">
        <f>H19-N19</f>
        <v>1409.3671175633644</v>
      </c>
      <c r="N19" s="31">
        <v>2714.077</v>
      </c>
    </row>
    <row r="20" spans="1:14" ht="18.75" customHeight="1">
      <c r="A20" s="2" t="s">
        <v>41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42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44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6.242052457893</v>
      </c>
      <c r="H23" s="31">
        <f>E23+F23+G23</f>
        <v>2720.319052457893</v>
      </c>
      <c r="I23" s="31"/>
      <c r="J23" s="31">
        <f>SUM(J20:J22)</f>
        <v>482.13436666666666</v>
      </c>
      <c r="K23" s="32">
        <f>M23-L23-J23</f>
        <v>31.990748771921744</v>
      </c>
      <c r="L23" s="30">
        <f>SUM(L20:L22)</f>
        <v>675.2879370193048</v>
      </c>
      <c r="M23" s="30">
        <f>H23-N23</f>
        <v>1189.4130524578932</v>
      </c>
      <c r="N23" s="31">
        <v>1530.906</v>
      </c>
    </row>
    <row r="24" spans="1:14" ht="15.75">
      <c r="A24" s="2" t="s">
        <v>46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47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48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5.172960555214201</v>
      </c>
      <c r="H27" s="31">
        <f>E27+F27+G27</f>
        <v>1536.078960555214</v>
      </c>
      <c r="I27" s="31"/>
      <c r="J27" s="31">
        <f>SUM(J24:J26)</f>
        <v>485.41830000000004</v>
      </c>
      <c r="K27" s="32">
        <f>M27-L27-J27</f>
        <v>-2.8649501703225724</v>
      </c>
      <c r="L27" s="30">
        <f>SUM(L24:L26)</f>
        <v>181.74461072553663</v>
      </c>
      <c r="M27" s="30">
        <f>H27-N27</f>
        <v>664.2979605552141</v>
      </c>
      <c r="N27" s="31">
        <v>871.781</v>
      </c>
    </row>
    <row r="28" spans="1:14" ht="18.75" customHeight="1">
      <c r="A28" s="2" t="s">
        <v>33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34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35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5.6358081940503</v>
      </c>
      <c r="H31" s="31">
        <f>SUM(E31:G31)</f>
        <v>877.4168081940503</v>
      </c>
      <c r="I31" s="31"/>
      <c r="J31" s="31">
        <f>SUM(J28:J30)</f>
        <v>448.2028</v>
      </c>
      <c r="K31" s="32">
        <f>M31-L31-J31</f>
        <v>-55.20525364182879</v>
      </c>
      <c r="L31" s="30">
        <f>SUM(L28:L30)</f>
        <v>287.690261835879</v>
      </c>
      <c r="M31" s="30">
        <f>+H31-N31</f>
        <v>680.6878081940503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121.57020066561745</v>
      </c>
      <c r="L32" s="30">
        <f>L19+L23+L27+L31</f>
        <v>1935.9589381049045</v>
      </c>
      <c r="M32" s="39"/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50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38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39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40</v>
      </c>
      <c r="B37" s="4"/>
      <c r="C37" s="4"/>
      <c r="D37" s="4"/>
      <c r="E37" s="12"/>
      <c r="F37" s="39"/>
      <c r="G37" s="30">
        <f>(6.239633+26.779575+5.06881)*2.204622/60</f>
        <v>1.3994947069866002</v>
      </c>
      <c r="H37" s="31"/>
      <c r="I37" s="31"/>
      <c r="J37" s="31">
        <f>5.122038*2000/60</f>
        <v>170.73459999999997</v>
      </c>
      <c r="K37" s="40"/>
      <c r="L37" s="30">
        <f>(55.983981+10242.584)*2.204622/60</f>
        <v>378.4074923234697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1" t="s">
        <v>22</v>
      </c>
      <c r="B38" s="1"/>
      <c r="C38" s="1"/>
      <c r="D38" s="1"/>
      <c r="E38" s="15">
        <f>N31</f>
        <v>196.729</v>
      </c>
      <c r="F38" s="34">
        <v>4306.671</v>
      </c>
      <c r="G38" s="35">
        <f>G35+G36+G37</f>
        <v>5.443281531029999</v>
      </c>
      <c r="H38" s="36">
        <f>SUM(E38:G38)</f>
        <v>4508.843281531031</v>
      </c>
      <c r="I38" s="36"/>
      <c r="J38" s="36">
        <f>J35+J36+J37</f>
        <v>484.8820333333333</v>
      </c>
      <c r="K38" s="35">
        <f>M38-L38-J38</f>
        <v>196.40292975134855</v>
      </c>
      <c r="L38" s="35">
        <f>L35+L36+L37</f>
        <v>932.5083184463487</v>
      </c>
      <c r="M38" s="34">
        <f>H38-N38</f>
        <v>1613.7932815310305</v>
      </c>
      <c r="N38" s="37">
        <v>2895.05</v>
      </c>
      <c r="P38" s="22"/>
      <c r="Q38" s="22"/>
      <c r="R38" s="22"/>
    </row>
    <row r="39" spans="1:18" ht="18.75">
      <c r="A39" s="16" t="s"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7"/>
      <c r="M39" s="4"/>
      <c r="N39" s="4"/>
      <c r="P39" s="22"/>
      <c r="Q39" s="22"/>
      <c r="R39" s="22"/>
    </row>
    <row r="40" spans="1:18" ht="15.75">
      <c r="A40" s="2" t="s">
        <v>18</v>
      </c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22"/>
      <c r="P40" s="22"/>
      <c r="Q40" s="22"/>
      <c r="R40" s="22"/>
    </row>
    <row r="41" spans="1:18" ht="15.75">
      <c r="A41" s="24" t="s">
        <v>19</v>
      </c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22"/>
      <c r="Q41" s="22"/>
      <c r="R41" s="22"/>
    </row>
    <row r="42" spans="1:18" ht="15.75">
      <c r="A42" s="2" t="s">
        <v>13</v>
      </c>
      <c r="B42" s="18">
        <f ca="1">NOW()</f>
        <v>42748.65794363426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6:18" ht="12.75">
      <c r="F45" s="42"/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2017-01-13T20:47:31Z</dcterms:modified>
  <cp:category/>
  <cp:version/>
  <cp:contentType/>
  <cp:contentStatus/>
</cp:coreProperties>
</file>