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1 - October Rice Outlook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TABLE1!$A$1:$H$51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G25" i="2" l="1"/>
  <c r="H29" i="2" l="1"/>
  <c r="C35" i="2" l="1"/>
  <c r="C39" i="2" s="1"/>
  <c r="E33" i="2"/>
  <c r="C33" i="2"/>
  <c r="G33" i="2"/>
  <c r="F29" i="2"/>
  <c r="F33" i="2" s="1"/>
  <c r="D29" i="2"/>
  <c r="D33" i="2" s="1"/>
  <c r="D35" i="2" s="1"/>
  <c r="C29" i="2"/>
  <c r="B29" i="2"/>
  <c r="B33" i="2" s="1"/>
  <c r="B39" i="2" s="1"/>
  <c r="F25" i="2"/>
  <c r="E25" i="2"/>
  <c r="D25" i="2"/>
  <c r="C25" i="2"/>
  <c r="B25" i="2"/>
  <c r="D22" i="2"/>
  <c r="C22" i="2"/>
  <c r="B22" i="2"/>
  <c r="D39" i="2" l="1"/>
  <c r="E19" i="2"/>
  <c r="E22" i="2" s="1"/>
  <c r="E35" i="2" s="1"/>
  <c r="H33" i="2"/>
  <c r="E39" i="2" l="1"/>
  <c r="F19" i="2"/>
  <c r="F22" i="2" s="1"/>
  <c r="F35" i="2" s="1"/>
  <c r="F39" i="2" l="1"/>
  <c r="G19" i="2"/>
  <c r="G22" i="2" s="1"/>
  <c r="G39" i="2" l="1"/>
  <c r="H19" i="2"/>
  <c r="H22" i="2" s="1"/>
  <c r="H35" i="2" s="1"/>
  <c r="H39" i="2" s="1"/>
</calcChain>
</file>

<file path=xl/sharedStrings.xml><?xml version="1.0" encoding="utf-8"?>
<sst xmlns="http://schemas.openxmlformats.org/spreadsheetml/2006/main" count="59" uniqueCount="46">
  <si>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</si>
  <si>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</si>
  <si>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</si>
  <si>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</si>
  <si>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</si>
  <si>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</si>
  <si>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</si>
  <si>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</si>
  <si>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</si>
  <si>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</si>
  <si>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</si>
  <si>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</si>
  <si>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</si>
  <si>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</si>
  <si>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</si>
  <si>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</si>
  <si>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</si>
  <si>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</si>
  <si>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</si>
  <si>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</si>
  <si>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</si>
  <si>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</si>
  <si>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</si>
  <si>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</si>
  <si>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</si>
  <si>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</si>
  <si>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</si>
  <si>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</si>
  <si>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</si>
  <si>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</si>
  <si>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</si>
  <si>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</si>
  <si>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</si>
  <si>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</si>
  <si>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</si>
  <si>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</si>
  <si>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</si>
  <si>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</si>
  <si>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</si>
  <si>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</si>
  <si>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</si>
  <si>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</si>
  <si>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</si>
  <si>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</si>
  <si>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10.20 to</t>
  </si>
  <si>
    <t>Updated October 12,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</si>
</sst>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6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64" fontId="2" fillId="3" borderId="1" xfId="0" quotePrefix="1" applyFont="1" applyFill="1" applyBorder="1" applyAlignment="1" applyProtection="1">
      <alignment horizontal="lef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164" fontId="2" fillId="3" borderId="0" xfId="0" applyFont="1" applyFill="1" applyBorder="1" applyAlignment="1" applyProtection="1">
      <alignment horizontal="center"/>
    </xf>
    <xf numFmtId="2" fontId="2" fillId="3" borderId="0" xfId="0" quotePrefix="1" applyNumberFormat="1" applyFont="1" applyFill="1" applyAlignment="1">
      <alignment horizontal="right"/>
    </xf>
    <xf numFmtId="164" fontId="2" fillId="3" borderId="1" xfId="0" applyFont="1" applyFill="1" applyBorder="1"/>
    <xf numFmtId="2" fontId="4" fillId="3" borderId="1" xfId="0" quotePrefix="1" applyNumberFormat="1" applyFont="1" applyFill="1" applyBorder="1" applyAlignment="1" applyProtection="1">
      <alignment horizontal="center"/>
    </xf>
    <xf numFmtId="2" fontId="4" fillId="3" borderId="1" xfId="0" quotePrefix="1" applyNumberFormat="1" applyFont="1" applyFill="1" applyBorder="1" applyAlignment="1" applyProtection="1">
      <alignment horizontal="right"/>
    </xf>
    <xf numFmtId="164" fontId="2" fillId="3" borderId="0" xfId="0" applyFont="1" applyFill="1" applyAlignment="1" applyProtection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3" borderId="0" xfId="0" applyFont="1" applyFill="1" applyAlignment="1" applyProtection="1">
      <alignment horizontal="left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quotePrefix="1" applyNumberFormat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2" fillId="3" borderId="1" xfId="0" applyFont="1" applyFill="1" applyBorder="1" applyAlignment="1" applyProtection="1">
      <alignment horizontal="left"/>
    </xf>
    <xf numFmtId="164" fontId="3" fillId="3" borderId="0" xfId="0" quotePrefix="1" applyFont="1" applyFill="1" applyAlignment="1" applyProtection="1">
      <alignment horizontal="left"/>
    </xf>
    <xf numFmtId="167" fontId="2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Protection="1"/>
    <xf numFmtId="167" fontId="2" fillId="3" borderId="0" xfId="0" applyNumberFormat="1" applyFont="1" applyFill="1" applyAlignment="1" applyProtection="1">
      <alignment horizontal="righ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selection activeCell="A4" sqref="A4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34" t="s">
        <v>42</v>
      </c>
      <c r="B1" s="35"/>
      <c r="C1" s="35"/>
      <c r="D1" s="35"/>
      <c r="E1" s="35"/>
      <c r="F1" s="35"/>
      <c r="G1" s="35"/>
      <c r="H1" s="35"/>
    </row>
    <row r="2" spans="1:8" x14ac:dyDescent="0.15">
      <c r="A2" s="35"/>
      <c r="B2" s="35"/>
      <c r="C2" s="35"/>
      <c r="D2" s="35"/>
      <c r="E2" s="35"/>
      <c r="F2" s="35"/>
      <c r="G2" s="35"/>
      <c r="H2" s="35"/>
    </row>
    <row r="3" spans="1:8" x14ac:dyDescent="0.15">
      <c r="A3" s="35"/>
      <c r="B3" s="35"/>
      <c r="C3" s="35"/>
      <c r="D3" s="35"/>
      <c r="E3" s="35"/>
      <c r="F3" s="35"/>
      <c r="G3" s="35"/>
      <c r="H3" s="35"/>
    </row>
    <row r="4" spans="1:8" ht="12.75" x14ac:dyDescent="0.2">
      <c r="A4" s="4"/>
      <c r="B4" s="5"/>
      <c r="C4" s="5"/>
      <c r="D4" s="6"/>
      <c r="E4" s="6"/>
      <c r="F4" s="6"/>
      <c r="G4" s="6"/>
      <c r="H4" s="6"/>
    </row>
    <row r="5" spans="1:8" ht="12.75" x14ac:dyDescent="0.2">
      <c r="A5" s="7" t="s">
        <v>0</v>
      </c>
      <c r="B5" s="8"/>
      <c r="C5" s="8"/>
      <c r="D5" s="9"/>
      <c r="E5" s="9"/>
      <c r="F5" s="9"/>
      <c r="G5" s="9"/>
      <c r="H5" s="9"/>
    </row>
    <row r="6" spans="1:8" ht="12.75" x14ac:dyDescent="0.2">
      <c r="A6" s="10" t="s">
        <v>1</v>
      </c>
      <c r="B6" s="11" t="s">
        <v>33</v>
      </c>
      <c r="C6" s="11" t="s">
        <v>35</v>
      </c>
      <c r="D6" s="11" t="s">
        <v>37</v>
      </c>
      <c r="E6" s="11" t="s">
        <v>38</v>
      </c>
      <c r="F6" s="11" t="s">
        <v>39</v>
      </c>
      <c r="G6" s="11" t="s">
        <v>40</v>
      </c>
      <c r="H6" s="11" t="s">
        <v>43</v>
      </c>
    </row>
    <row r="7" spans="1:8" ht="12.75" x14ac:dyDescent="0.2">
      <c r="A7" s="12"/>
      <c r="B7" s="13"/>
      <c r="C7" s="14"/>
      <c r="D7" s="14"/>
      <c r="E7" s="14"/>
      <c r="F7" s="14"/>
      <c r="G7" s="14"/>
      <c r="H7" s="14" t="s">
        <v>34</v>
      </c>
    </row>
    <row r="8" spans="1:8" ht="12.75" x14ac:dyDescent="0.2">
      <c r="A8" s="15" t="s">
        <v>3</v>
      </c>
      <c r="B8" s="16"/>
      <c r="C8" s="16"/>
      <c r="D8" s="16"/>
      <c r="E8" s="16" t="s">
        <v>25</v>
      </c>
      <c r="F8" s="6"/>
      <c r="G8" s="6"/>
      <c r="H8" s="6"/>
    </row>
    <row r="9" spans="1:8" ht="12.75" x14ac:dyDescent="0.2">
      <c r="A9" s="17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17" t="s">
        <v>4</v>
      </c>
      <c r="B10" s="18">
        <v>3.6360000000000001</v>
      </c>
      <c r="C10" s="18">
        <v>2.6890000000000001</v>
      </c>
      <c r="D10" s="18">
        <v>2.7</v>
      </c>
      <c r="E10" s="18">
        <v>2.4900000000000002</v>
      </c>
      <c r="F10" s="18">
        <v>2.9540000000000002</v>
      </c>
      <c r="G10" s="18">
        <v>2.6139999999999999</v>
      </c>
      <c r="H10" s="18">
        <v>3.181</v>
      </c>
    </row>
    <row r="11" spans="1:8" ht="12.75" x14ac:dyDescent="0.2">
      <c r="A11" s="17" t="s">
        <v>5</v>
      </c>
      <c r="B11" s="18">
        <v>3.6150000000000002</v>
      </c>
      <c r="C11" s="18">
        <v>2.617</v>
      </c>
      <c r="D11" s="18">
        <v>2.6789999999999998</v>
      </c>
      <c r="E11" s="18">
        <v>2.4689999999999999</v>
      </c>
      <c r="F11" s="18">
        <v>2.9329999999999998</v>
      </c>
      <c r="G11" s="18">
        <v>2.5750000000000002</v>
      </c>
      <c r="H11" s="18">
        <v>3.133</v>
      </c>
    </row>
    <row r="12" spans="1:8" ht="12.75" x14ac:dyDescent="0.2">
      <c r="A12" s="17" t="s">
        <v>2</v>
      </c>
      <c r="B12" s="19"/>
      <c r="C12" s="20"/>
      <c r="D12" s="20"/>
      <c r="E12" s="20"/>
      <c r="F12" s="20"/>
      <c r="G12" s="20"/>
      <c r="H12" s="20"/>
    </row>
    <row r="13" spans="1:8" ht="12.75" x14ac:dyDescent="0.2">
      <c r="A13" s="17" t="s">
        <v>2</v>
      </c>
      <c r="B13" s="21"/>
      <c r="C13" s="21"/>
      <c r="D13" s="21"/>
      <c r="E13" s="21" t="s">
        <v>27</v>
      </c>
      <c r="F13" s="20"/>
      <c r="G13" s="20"/>
      <c r="H13" s="20"/>
    </row>
    <row r="14" spans="1:8" ht="12.75" x14ac:dyDescent="0.2">
      <c r="A14" s="17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17" t="s">
        <v>6</v>
      </c>
      <c r="B15" s="22">
        <v>6725</v>
      </c>
      <c r="C15" s="22">
        <v>7067</v>
      </c>
      <c r="D15" s="22">
        <v>7463</v>
      </c>
      <c r="E15" s="22">
        <v>7694</v>
      </c>
      <c r="F15" s="22">
        <v>7576</v>
      </c>
      <c r="G15" s="22">
        <v>7470</v>
      </c>
      <c r="H15" s="22">
        <v>7532</v>
      </c>
    </row>
    <row r="16" spans="1:8" ht="12.75" x14ac:dyDescent="0.2">
      <c r="A16" s="17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17" t="s">
        <v>2</v>
      </c>
      <c r="B17" s="16"/>
      <c r="C17" s="16"/>
      <c r="E17" s="16" t="s">
        <v>28</v>
      </c>
      <c r="F17" s="20"/>
      <c r="G17" s="20"/>
      <c r="H17" s="20"/>
    </row>
    <row r="18" spans="1:8" ht="12.75" x14ac:dyDescent="0.2">
      <c r="A18" s="17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17" t="s">
        <v>7</v>
      </c>
      <c r="B19" s="30">
        <v>36.499000000000002</v>
      </c>
      <c r="C19" s="31">
        <v>48.466999999999999</v>
      </c>
      <c r="D19" s="31">
        <v>41.079000000000001</v>
      </c>
      <c r="E19" s="31">
        <f>D35</f>
        <v>36.423000000000002</v>
      </c>
      <c r="F19" s="31">
        <f>E35</f>
        <v>31.831000000000017</v>
      </c>
      <c r="G19" s="31">
        <f>F35</f>
        <v>48.526000000000067</v>
      </c>
      <c r="H19" s="31">
        <f>G35</f>
        <v>46.468000000000004</v>
      </c>
    </row>
    <row r="20" spans="1:8" ht="12.75" x14ac:dyDescent="0.2">
      <c r="A20" s="17" t="s">
        <v>8</v>
      </c>
      <c r="B20" s="30">
        <v>243.10400000000001</v>
      </c>
      <c r="C20" s="31">
        <v>184.941</v>
      </c>
      <c r="D20" s="31">
        <v>199.93899999999999</v>
      </c>
      <c r="E20" s="31">
        <v>189.953</v>
      </c>
      <c r="F20" s="31">
        <v>222.215</v>
      </c>
      <c r="G20" s="31">
        <v>192.34299999999999</v>
      </c>
      <c r="H20" s="31">
        <v>235.989</v>
      </c>
    </row>
    <row r="21" spans="1:8" ht="12.75" x14ac:dyDescent="0.2">
      <c r="A21" s="17" t="s">
        <v>9</v>
      </c>
      <c r="B21" s="32">
        <v>18.338000000000001</v>
      </c>
      <c r="C21" s="33">
        <v>19.359000000000002</v>
      </c>
      <c r="D21" s="33">
        <v>21.062999999999999</v>
      </c>
      <c r="E21" s="33">
        <v>23.103999999999999</v>
      </c>
      <c r="F21" s="33">
        <v>24.646999999999998</v>
      </c>
      <c r="G21" s="33">
        <v>24.131</v>
      </c>
      <c r="H21" s="33">
        <v>23.5</v>
      </c>
    </row>
    <row r="22" spans="1:8" ht="12.75" x14ac:dyDescent="0.2">
      <c r="A22" s="17" t="s">
        <v>10</v>
      </c>
      <c r="B22" s="33">
        <f t="shared" ref="B22:G22" si="0">B19+B20+B21</f>
        <v>297.94100000000003</v>
      </c>
      <c r="C22" s="33">
        <f t="shared" si="0"/>
        <v>252.76700000000002</v>
      </c>
      <c r="D22" s="33">
        <f t="shared" si="0"/>
        <v>262.08100000000002</v>
      </c>
      <c r="E22" s="33">
        <f t="shared" si="0"/>
        <v>249.48000000000002</v>
      </c>
      <c r="F22" s="33">
        <f t="shared" si="0"/>
        <v>278.69300000000004</v>
      </c>
      <c r="G22" s="33">
        <f t="shared" si="0"/>
        <v>265.00000000000006</v>
      </c>
      <c r="H22" s="33">
        <f t="shared" ref="H22" si="1">H19+H20+H21</f>
        <v>305.95699999999999</v>
      </c>
    </row>
    <row r="23" spans="1:8" ht="12.75" x14ac:dyDescent="0.2">
      <c r="A23" s="17" t="s">
        <v>2</v>
      </c>
      <c r="B23" s="32"/>
      <c r="C23" s="33"/>
      <c r="D23" s="33"/>
      <c r="E23" s="33"/>
      <c r="F23" s="33"/>
      <c r="G23" s="33"/>
      <c r="H23" s="33"/>
    </row>
    <row r="24" spans="1:8" ht="12.75" x14ac:dyDescent="0.2">
      <c r="A24" s="17" t="s">
        <v>11</v>
      </c>
      <c r="B24" s="32"/>
      <c r="C24" s="33"/>
      <c r="D24" s="33"/>
      <c r="E24" s="33"/>
      <c r="F24" s="33"/>
      <c r="G24" s="33"/>
      <c r="H24" s="33"/>
    </row>
    <row r="25" spans="1:8" ht="12.75" x14ac:dyDescent="0.2">
      <c r="A25" s="17" t="s">
        <v>22</v>
      </c>
      <c r="B25" s="31">
        <f t="shared" ref="B25:G25" si="2">B27-B26</f>
        <v>133.59699999999998</v>
      </c>
      <c r="C25" s="31">
        <f t="shared" si="2"/>
        <v>107.47800000000001</v>
      </c>
      <c r="D25" s="31">
        <f t="shared" si="2"/>
        <v>115.97399999999999</v>
      </c>
      <c r="E25" s="31">
        <f t="shared" si="2"/>
        <v>120.738</v>
      </c>
      <c r="F25" s="31">
        <f t="shared" si="2"/>
        <v>131.21499999999997</v>
      </c>
      <c r="G25" s="31">
        <f t="shared" si="2"/>
        <v>106.86</v>
      </c>
      <c r="H25" s="31" t="s">
        <v>36</v>
      </c>
    </row>
    <row r="26" spans="1:8" ht="12.75" x14ac:dyDescent="0.2">
      <c r="A26" s="17" t="s">
        <v>12</v>
      </c>
      <c r="B26" s="33">
        <v>3.3239999999999998</v>
      </c>
      <c r="C26" s="33">
        <v>3.3319999999999999</v>
      </c>
      <c r="D26" s="33">
        <v>3.0670000000000002</v>
      </c>
      <c r="E26" s="33">
        <v>3.6179999999999999</v>
      </c>
      <c r="F26" s="33">
        <v>3.2229999999999999</v>
      </c>
      <c r="G26" s="33">
        <v>3.9249999999999998</v>
      </c>
      <c r="H26" s="33" t="s">
        <v>36</v>
      </c>
    </row>
    <row r="27" spans="1:8" ht="12.75" x14ac:dyDescent="0.2">
      <c r="A27" s="23" t="s">
        <v>13</v>
      </c>
      <c r="B27" s="31">
        <v>136.92099999999999</v>
      </c>
      <c r="C27" s="31">
        <v>110.81</v>
      </c>
      <c r="D27" s="31">
        <v>119.041</v>
      </c>
      <c r="E27" s="31">
        <v>124.35599999999999</v>
      </c>
      <c r="F27" s="31">
        <v>134.43799999999999</v>
      </c>
      <c r="G27" s="31">
        <v>110.785</v>
      </c>
      <c r="H27" s="31">
        <v>133</v>
      </c>
    </row>
    <row r="28" spans="1:8" ht="12.75" x14ac:dyDescent="0.2">
      <c r="A28" s="17" t="s">
        <v>2</v>
      </c>
      <c r="B28" s="32"/>
      <c r="C28" s="33"/>
      <c r="D28" s="33"/>
      <c r="E28" s="33"/>
      <c r="F28" s="33"/>
      <c r="G28" s="33"/>
      <c r="H28" s="33"/>
    </row>
    <row r="29" spans="1:8" ht="12.75" x14ac:dyDescent="0.2">
      <c r="A29" s="17" t="s">
        <v>14</v>
      </c>
      <c r="B29" s="33">
        <f>B30+B31</f>
        <v>112.553</v>
      </c>
      <c r="C29" s="33">
        <f>C30+C31</f>
        <v>100.87800000000001</v>
      </c>
      <c r="D29" s="33">
        <f>D30+D31</f>
        <v>106.617</v>
      </c>
      <c r="E29" s="33">
        <v>93.293000000000006</v>
      </c>
      <c r="F29" s="33">
        <f>F30+F31</f>
        <v>95.728999999999999</v>
      </c>
      <c r="G29" s="33">
        <v>107.747</v>
      </c>
      <c r="H29" s="33">
        <f>H30+H31</f>
        <v>112</v>
      </c>
    </row>
    <row r="30" spans="1:8" ht="12.75" x14ac:dyDescent="0.2">
      <c r="A30" s="17" t="s">
        <v>15</v>
      </c>
      <c r="B30" s="30">
        <v>34.76</v>
      </c>
      <c r="C30" s="31">
        <v>32.966000000000001</v>
      </c>
      <c r="D30" s="31">
        <v>34.078000000000003</v>
      </c>
      <c r="E30" s="31">
        <v>28.018999999999998</v>
      </c>
      <c r="F30" s="31">
        <v>31.823</v>
      </c>
      <c r="G30" s="31">
        <v>38.197000000000003</v>
      </c>
      <c r="H30" s="31">
        <v>40</v>
      </c>
    </row>
    <row r="31" spans="1:8" ht="12.75" x14ac:dyDescent="0.2">
      <c r="A31" s="17" t="s">
        <v>23</v>
      </c>
      <c r="B31" s="32">
        <v>77.793000000000006</v>
      </c>
      <c r="C31" s="33">
        <v>67.912000000000006</v>
      </c>
      <c r="D31" s="33">
        <v>72.539000000000001</v>
      </c>
      <c r="E31" s="33">
        <v>65.274000000000001</v>
      </c>
      <c r="F31" s="33">
        <v>63.905999999999999</v>
      </c>
      <c r="G31" s="33">
        <v>69.55</v>
      </c>
      <c r="H31" s="33">
        <v>72</v>
      </c>
    </row>
    <row r="32" spans="1:8" ht="12.75" x14ac:dyDescent="0.2">
      <c r="A32" s="4"/>
      <c r="B32" s="32"/>
      <c r="C32" s="33"/>
      <c r="D32" s="33"/>
      <c r="E32" s="33"/>
      <c r="F32" s="33"/>
      <c r="G32" s="33"/>
      <c r="H32" s="33"/>
    </row>
    <row r="33" spans="1:8" ht="12.75" x14ac:dyDescent="0.2">
      <c r="A33" s="17" t="s">
        <v>16</v>
      </c>
      <c r="B33" s="33">
        <f t="shared" ref="B33:G33" si="3">B27+B29</f>
        <v>249.47399999999999</v>
      </c>
      <c r="C33" s="33">
        <f t="shared" si="3"/>
        <v>211.68800000000002</v>
      </c>
      <c r="D33" s="33">
        <f t="shared" si="3"/>
        <v>225.65800000000002</v>
      </c>
      <c r="E33" s="33">
        <f t="shared" si="3"/>
        <v>217.649</v>
      </c>
      <c r="F33" s="33">
        <f t="shared" si="3"/>
        <v>230.16699999999997</v>
      </c>
      <c r="G33" s="33">
        <f t="shared" si="3"/>
        <v>218.53199999999998</v>
      </c>
      <c r="H33" s="33">
        <f t="shared" ref="H33" si="4">H27+H29</f>
        <v>245</v>
      </c>
    </row>
    <row r="34" spans="1:8" ht="12.75" x14ac:dyDescent="0.2">
      <c r="A34" s="17" t="s">
        <v>2</v>
      </c>
      <c r="B34" s="32"/>
      <c r="C34" s="33"/>
      <c r="D34" s="33"/>
      <c r="E34" s="33"/>
      <c r="F34" s="33"/>
      <c r="G34" s="33"/>
      <c r="H34" s="33"/>
    </row>
    <row r="35" spans="1:8" ht="12.75" x14ac:dyDescent="0.2">
      <c r="A35" s="17" t="s">
        <v>17</v>
      </c>
      <c r="B35" s="33">
        <v>48.466999999999999</v>
      </c>
      <c r="C35" s="33">
        <f t="shared" ref="C35:H35" si="5">C22-C33</f>
        <v>41.079000000000008</v>
      </c>
      <c r="D35" s="33">
        <f t="shared" si="5"/>
        <v>36.423000000000002</v>
      </c>
      <c r="E35" s="33">
        <f t="shared" si="5"/>
        <v>31.831000000000017</v>
      </c>
      <c r="F35" s="33">
        <f t="shared" si="5"/>
        <v>48.526000000000067</v>
      </c>
      <c r="G35" s="33">
        <v>46.468000000000004</v>
      </c>
      <c r="H35" s="33">
        <f t="shared" si="5"/>
        <v>60.956999999999994</v>
      </c>
    </row>
    <row r="36" spans="1:8" ht="12.75" x14ac:dyDescent="0.2">
      <c r="A36" s="4"/>
      <c r="B36" s="30"/>
      <c r="C36" s="31"/>
      <c r="D36" s="31"/>
      <c r="E36" s="31"/>
      <c r="F36" s="31"/>
      <c r="G36" s="31"/>
      <c r="H36" s="31"/>
    </row>
    <row r="37" spans="1:8" ht="12.75" x14ac:dyDescent="0.2">
      <c r="A37" s="17" t="s">
        <v>2</v>
      </c>
      <c r="B37" s="16"/>
      <c r="C37" s="16"/>
      <c r="E37" s="16" t="s">
        <v>29</v>
      </c>
      <c r="F37" s="20"/>
      <c r="G37" s="20"/>
      <c r="H37" s="20"/>
    </row>
    <row r="38" spans="1:8" ht="12.75" x14ac:dyDescent="0.2">
      <c r="A38" s="17" t="s">
        <v>2</v>
      </c>
      <c r="B38" s="19"/>
      <c r="C38" s="20"/>
      <c r="D38" s="20"/>
      <c r="E38" s="20"/>
      <c r="F38" s="20"/>
      <c r="G38" s="20"/>
      <c r="H38" s="20"/>
    </row>
    <row r="39" spans="1:8" ht="12.75" x14ac:dyDescent="0.2">
      <c r="A39" s="24" t="s">
        <v>18</v>
      </c>
      <c r="B39" s="25">
        <f t="shared" ref="B39:G39" si="6">B35/B33*100</f>
        <v>19.427675829946207</v>
      </c>
      <c r="C39" s="25">
        <f t="shared" si="6"/>
        <v>19.405445750349575</v>
      </c>
      <c r="D39" s="25">
        <f t="shared" si="6"/>
        <v>16.140797135488217</v>
      </c>
      <c r="E39" s="25">
        <f t="shared" si="6"/>
        <v>14.624923615546139</v>
      </c>
      <c r="F39" s="25">
        <f t="shared" si="6"/>
        <v>21.082952812523111</v>
      </c>
      <c r="G39" s="25">
        <f t="shared" si="6"/>
        <v>21.263705086669233</v>
      </c>
      <c r="H39" s="25">
        <f t="shared" ref="H39" si="7">H35/H33*100</f>
        <v>24.880408163265301</v>
      </c>
    </row>
    <row r="40" spans="1:8" ht="12.75" x14ac:dyDescent="0.2">
      <c r="A40" s="4"/>
      <c r="B40" s="20"/>
      <c r="C40" s="20"/>
      <c r="D40" s="6"/>
      <c r="E40" s="6"/>
      <c r="F40" s="6"/>
      <c r="G40" s="6"/>
      <c r="H40" s="6"/>
    </row>
    <row r="41" spans="1:8" ht="12.75" x14ac:dyDescent="0.2">
      <c r="A41" s="4"/>
      <c r="B41" s="26"/>
      <c r="C41" s="26"/>
      <c r="E41" s="26" t="s">
        <v>30</v>
      </c>
      <c r="F41" s="6"/>
      <c r="G41" s="6"/>
      <c r="H41" s="6"/>
    </row>
    <row r="42" spans="1:8" ht="12.75" x14ac:dyDescent="0.2">
      <c r="A42" s="17" t="s">
        <v>19</v>
      </c>
      <c r="B42" s="27"/>
      <c r="C42" s="27"/>
      <c r="D42" s="27"/>
      <c r="E42" s="27"/>
      <c r="F42" s="27"/>
      <c r="G42" s="27"/>
      <c r="H42" s="27" t="s">
        <v>44</v>
      </c>
    </row>
    <row r="43" spans="1:8" ht="12.75" x14ac:dyDescent="0.2">
      <c r="A43" s="17" t="s">
        <v>24</v>
      </c>
      <c r="B43" s="11">
        <v>12.7</v>
      </c>
      <c r="C43" s="11">
        <v>14.5</v>
      </c>
      <c r="D43" s="11">
        <v>15.1</v>
      </c>
      <c r="E43" s="11">
        <v>16.3</v>
      </c>
      <c r="F43" s="11">
        <v>13.4</v>
      </c>
      <c r="G43" s="11">
        <v>12.2</v>
      </c>
      <c r="H43" s="11">
        <v>11.2</v>
      </c>
    </row>
    <row r="44" spans="1:8" ht="12.75" x14ac:dyDescent="0.2">
      <c r="A44" s="17" t="s">
        <v>2</v>
      </c>
      <c r="B44" s="16"/>
      <c r="C44" s="6"/>
      <c r="D44" s="6"/>
      <c r="E44" s="6"/>
      <c r="F44" s="6"/>
      <c r="G44" s="6"/>
      <c r="H44" s="6"/>
    </row>
    <row r="45" spans="1:8" ht="12.75" x14ac:dyDescent="0.2">
      <c r="A45" s="4"/>
      <c r="B45" s="16"/>
      <c r="C45" s="16"/>
      <c r="E45" s="16" t="s">
        <v>29</v>
      </c>
      <c r="F45" s="6"/>
      <c r="G45" s="6"/>
      <c r="H45" s="6"/>
    </row>
    <row r="46" spans="1:8" ht="12.75" x14ac:dyDescent="0.2">
      <c r="A46" s="17" t="s">
        <v>20</v>
      </c>
      <c r="B46" s="19"/>
      <c r="C46" s="20"/>
      <c r="D46" s="20"/>
      <c r="E46" s="20"/>
      <c r="F46" s="20"/>
      <c r="G46" s="20"/>
      <c r="H46" s="20"/>
    </row>
    <row r="47" spans="1:8" ht="12.75" x14ac:dyDescent="0.2">
      <c r="A47" s="28" t="s">
        <v>21</v>
      </c>
      <c r="B47" s="8">
        <v>68.86</v>
      </c>
      <c r="C47" s="9">
        <v>69.930000000000007</v>
      </c>
      <c r="D47" s="9">
        <v>70</v>
      </c>
      <c r="E47" s="9">
        <v>71</v>
      </c>
      <c r="F47" s="9">
        <v>70.5</v>
      </c>
      <c r="G47" s="9">
        <v>70</v>
      </c>
      <c r="H47" s="9">
        <v>70</v>
      </c>
    </row>
    <row r="48" spans="1:8" ht="12.75" x14ac:dyDescent="0.2">
      <c r="A48" s="23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23" t="s">
        <v>32</v>
      </c>
      <c r="B49" s="19"/>
      <c r="C49" s="20"/>
      <c r="D49" s="20"/>
      <c r="E49" s="20"/>
      <c r="F49" s="20"/>
      <c r="G49" s="20"/>
      <c r="H49" s="20"/>
    </row>
    <row r="50" spans="1:8" ht="12.75" x14ac:dyDescent="0.2">
      <c r="A50" s="4" t="s">
        <v>41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9" t="s">
        <v>45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75" right="0.75" top="0.75" bottom="0.75" header="0.3" footer="0.3"/>
  <pageSetup scale="8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WIN31TONT40</cp:lastModifiedBy>
  <cp:lastPrinted>2016-10-14T16:11:53Z</cp:lastPrinted>
  <dcterms:created xsi:type="dcterms:W3CDTF">2003-10-16T13:04:59Z</dcterms:created>
  <dcterms:modified xsi:type="dcterms:W3CDTF">2016-10-14T16:12:11Z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