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'RICETABLE7'!$G$1:$L$5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<sst xmlns="http://schemas.openxmlformats.org/spreadsheetml/2006/main" count="93" uniqueCount="78">
  <si>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</si>
  <si>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</si>
  <si>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</si>
  <si>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</si>
  <si>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</si>
  <si>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</si>
  <si>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</si>
  <si>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</si>
  <si>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</si>
  <si>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</si>
  <si>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</si>
  <si>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</si>
  <si>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</si>
  <si>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</si>
  <si>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</si>
  <si>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</si>
  <si>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</si>
  <si>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</si>
  <si>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</si>
  <si>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</si>
  <si>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</si>
  <si>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</si>
  <si>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</si>
  <si>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</si>
  <si>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</si>
  <si>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</si>
  <si>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</si>
  <si>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</si>
  <si>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</si>
  <si>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</si>
  <si>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</si>
  <si>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</si>
  <si>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</si>
  <si>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</si>
  <si>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</si>
  <si>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</si>
  <si>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</si>
  <si>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</si>
  <si>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</si>
  <si>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</si>
  <si>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</si>
  <si>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</si>
  <si>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</si>
  <si>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</si>
  <si>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</si>
  <si>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</si>
  <si>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</si>
  <si>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</si>
  <si>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</si>
  <si>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</si>
  <si>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</si>
  <si>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</si>
  <si>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</si>
  <si>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</si>
  <si>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</si>
  <si>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</si>
  <si>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</si>
  <si>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</si>
  <si>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</si>
  <si>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</si>
  <si>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</si>
  <si>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</si>
  <si>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</si>
  <si>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</si>
  <si>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</si>
  <si>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</si>
  <si>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</si>
  <si>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</si>
  <si>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</si>
  <si>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</si>
  <si>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</si>
  <si>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</si>
  <si>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</si>
  <si>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</si>
  <si>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</si>
  <si>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August 4, 2016 2/</t>
  </si>
  <si>
    <t>August 6, 2015 2/</t>
  </si>
  <si>
    <t>Last updated August 12,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</si>
</sst>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hyperlink" Target="mailto:=c20-@sum(c21:c33)" TargetMode="External" /><Relationship Id="rId21" Type="http://schemas.openxmlformats.org/officeDocument/2006/relationships/hyperlink" Target="mailto:=c36-@sum(c37:c45)" TargetMode="External" /><Relationship Id="rId22" Type="http://schemas.openxmlformats.org/officeDocument/2006/relationships/hyperlink" Target="mailto:=c48-@SUM(c49:c65)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" sqref="K1"/>
    </sheetView>
  </sheetViews>
  <sheetFormatPr defaultColWidth="9.625" defaultRowHeight="12.75"/>
  <cols>
    <col min="1" max="1" width="32.875" style="6" customWidth="1"/>
    <col min="2" max="2" width="7.87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10" width="12.875" style="6" customWidth="1"/>
    <col min="11" max="11" width="13.125" style="6" customWidth="1"/>
    <col min="12" max="19" width="9.625" style="6" customWidth="1"/>
    <col min="20" max="20" width="12.625" style="6" customWidth="1"/>
    <col min="21" max="16384" width="9.625" style="6" customWidth="1"/>
  </cols>
  <sheetData>
    <row r="1" spans="1:19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S1" s="4"/>
    </row>
    <row r="2" spans="1:19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S2" s="4"/>
    </row>
    <row r="3" spans="1:19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69</v>
      </c>
      <c r="J3" s="53" t="s">
        <v>69</v>
      </c>
      <c r="K3" s="53" t="s">
        <v>74</v>
      </c>
      <c r="S3" s="14"/>
    </row>
    <row r="4" spans="1:19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60" t="s">
        <v>14</v>
      </c>
      <c r="J4" s="14" t="s">
        <v>67</v>
      </c>
      <c r="K4" s="14" t="s">
        <v>67</v>
      </c>
      <c r="S4" s="14"/>
    </row>
    <row r="5" spans="1:22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61" t="s">
        <v>73</v>
      </c>
      <c r="J5" s="59" t="s">
        <v>76</v>
      </c>
      <c r="K5" s="59" t="s">
        <v>75</v>
      </c>
      <c r="S5" s="14"/>
      <c r="U5" s="14"/>
      <c r="V5" s="14"/>
    </row>
    <row r="6" spans="1:22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S6" s="14"/>
      <c r="U6" s="14"/>
      <c r="V6" s="14"/>
    </row>
    <row r="7" spans="1:19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S7" s="4"/>
    </row>
    <row r="8" spans="3:22" ht="6.75" customHeight="1">
      <c r="C8" s="5"/>
      <c r="D8" s="38"/>
      <c r="S8" s="4"/>
      <c r="U8" s="7"/>
      <c r="V8" s="7"/>
    </row>
    <row r="9" spans="1:19" ht="12">
      <c r="A9" s="25" t="s">
        <v>12</v>
      </c>
      <c r="B9" s="4"/>
      <c r="C9" s="47">
        <v>98.3</v>
      </c>
      <c r="D9" s="54">
        <f aca="true" t="shared" si="0" ref="D9:K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 t="shared" si="0"/>
        <v>22.200000000000003</v>
      </c>
      <c r="J9" s="54">
        <f>J10+J11+J12</f>
        <v>1.2</v>
      </c>
      <c r="K9" s="54">
        <f t="shared" si="0"/>
        <v>3.3000000000000003</v>
      </c>
      <c r="S9" s="4"/>
    </row>
    <row r="10" spans="1:22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v>18.6</v>
      </c>
      <c r="J10" s="36">
        <v>0.9</v>
      </c>
      <c r="K10" s="36">
        <v>1.9</v>
      </c>
      <c r="S10" s="4"/>
      <c r="U10" s="7"/>
      <c r="V10" s="7"/>
    </row>
    <row r="11" spans="1:22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2.5</v>
      </c>
      <c r="J11" s="36">
        <v>0</v>
      </c>
      <c r="K11" s="36">
        <v>1.3</v>
      </c>
      <c r="S11" s="4"/>
      <c r="U11" s="7"/>
      <c r="V11" s="7"/>
    </row>
    <row r="12" spans="1:22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1.1</v>
      </c>
      <c r="J12" s="36">
        <v>0.3</v>
      </c>
      <c r="K12" s="36">
        <v>0.1</v>
      </c>
      <c r="S12" s="4"/>
      <c r="U12" s="7"/>
      <c r="V12" s="7"/>
    </row>
    <row r="13" spans="1:22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S13" s="4"/>
      <c r="U13" s="7"/>
      <c r="V13" s="7"/>
    </row>
    <row r="14" spans="1:22" ht="12">
      <c r="A14" s="25" t="s">
        <v>9</v>
      </c>
      <c r="B14" s="4"/>
      <c r="C14" s="47">
        <v>571.3</v>
      </c>
      <c r="D14" s="54">
        <f aca="true" t="shared" si="1" ref="D14:K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 t="shared" si="1"/>
        <v>608.3000000000001</v>
      </c>
      <c r="J14" s="54">
        <f>J15+J16+J17+J18</f>
        <v>137.3</v>
      </c>
      <c r="K14" s="54">
        <f t="shared" si="1"/>
        <v>115.7</v>
      </c>
      <c r="S14" s="4"/>
      <c r="U14" s="7"/>
      <c r="V14" s="7"/>
    </row>
    <row r="15" spans="1:22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1.1</v>
      </c>
      <c r="J15" s="54">
        <v>0.2</v>
      </c>
      <c r="K15" s="54">
        <v>1</v>
      </c>
      <c r="S15" s="4"/>
      <c r="U15" s="7"/>
      <c r="V15" s="7"/>
    </row>
    <row r="16" spans="1:19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v>429.6</v>
      </c>
      <c r="J16" s="54">
        <f>100.8+0</f>
        <v>100.8</v>
      </c>
      <c r="K16" s="54">
        <f>28+17.7</f>
        <v>45.7</v>
      </c>
      <c r="S16" s="4"/>
    </row>
    <row r="17" spans="1:19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v>132.6</v>
      </c>
      <c r="J17" s="54">
        <v>32</v>
      </c>
      <c r="K17" s="54">
        <v>62.7</v>
      </c>
      <c r="S17" s="4"/>
    </row>
    <row r="18" spans="1:19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v>45</v>
      </c>
      <c r="J18" s="54">
        <v>4.3</v>
      </c>
      <c r="K18" s="54">
        <v>6.3</v>
      </c>
      <c r="S18" s="4"/>
    </row>
    <row r="19" spans="1:22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S19" s="4"/>
      <c r="U19" s="7"/>
      <c r="V19" s="7"/>
    </row>
    <row r="20" spans="1:22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598.5-I15-I17+I32</f>
        <v>487.19999999999993</v>
      </c>
      <c r="J20" s="54">
        <f>178.2+1.9+J15-J17+J32</f>
        <v>164.79999999999998</v>
      </c>
      <c r="K20" s="54">
        <f>109.5+0.9+K15-K17+K32</f>
        <v>53.900000000000006</v>
      </c>
      <c r="S20" s="4"/>
      <c r="U20" s="7"/>
      <c r="V20" s="7"/>
    </row>
    <row r="21" spans="1:22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5.5</v>
      </c>
      <c r="J21" s="36">
        <v>1</v>
      </c>
      <c r="K21" s="36">
        <v>0</v>
      </c>
      <c r="S21" s="4"/>
      <c r="U21" s="7"/>
      <c r="V21" s="7"/>
    </row>
    <row r="22" spans="1:22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61.4</v>
      </c>
      <c r="J22" s="36">
        <v>60</v>
      </c>
      <c r="K22" s="36">
        <v>0</v>
      </c>
      <c r="S22" s="4"/>
      <c r="U22" s="7"/>
      <c r="V22" s="7"/>
    </row>
    <row r="23" spans="1:22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155.4</v>
      </c>
      <c r="J23" s="36">
        <v>60</v>
      </c>
      <c r="K23" s="36">
        <v>0</v>
      </c>
      <c r="S23" s="4"/>
      <c r="U23" s="7"/>
      <c r="V23" s="7"/>
    </row>
    <row r="24" spans="1:22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v>13.7</v>
      </c>
      <c r="J24" s="54">
        <v>2.1</v>
      </c>
      <c r="K24" s="54">
        <v>4</v>
      </c>
      <c r="S24" s="4"/>
      <c r="U24" s="7"/>
      <c r="V24" s="7"/>
    </row>
    <row r="25" spans="1:22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v>82.2</v>
      </c>
      <c r="J25" s="54">
        <v>12.6</v>
      </c>
      <c r="K25" s="54">
        <v>29.9</v>
      </c>
      <c r="S25" s="4"/>
      <c r="U25" s="7"/>
      <c r="V25" s="7"/>
    </row>
    <row r="26" spans="1:22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1.1</v>
      </c>
      <c r="J26" s="36">
        <v>0.1</v>
      </c>
      <c r="K26" s="36">
        <v>0</v>
      </c>
      <c r="S26" s="4"/>
      <c r="U26" s="7"/>
      <c r="V26" s="7"/>
    </row>
    <row r="27" spans="1:22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2.4</v>
      </c>
      <c r="J27" s="36">
        <v>0</v>
      </c>
      <c r="K27" s="36">
        <v>0.7</v>
      </c>
      <c r="S27" s="4"/>
      <c r="U27" s="7"/>
      <c r="V27" s="7"/>
    </row>
    <row r="28" spans="1:19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20.9</v>
      </c>
      <c r="J28" s="36">
        <v>0</v>
      </c>
      <c r="K28" s="36">
        <v>0</v>
      </c>
      <c r="S28" s="4"/>
    </row>
    <row r="29" spans="1:22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v>97</v>
      </c>
      <c r="J29" s="54">
        <v>7.7</v>
      </c>
      <c r="K29" s="54">
        <v>8.8</v>
      </c>
      <c r="S29" s="4"/>
      <c r="U29" s="7"/>
      <c r="V29" s="7"/>
    </row>
    <row r="30" spans="1:19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3.3</v>
      </c>
      <c r="J30" s="36">
        <v>0.1</v>
      </c>
      <c r="K30" s="36">
        <v>0.3</v>
      </c>
      <c r="S30" s="4"/>
    </row>
    <row r="31" spans="1:22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S31" s="4"/>
      <c r="U31" s="7"/>
      <c r="V31" s="7"/>
    </row>
    <row r="32" spans="1:22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v>22.4</v>
      </c>
      <c r="J32" s="36">
        <v>16.5</v>
      </c>
      <c r="K32" s="36">
        <v>5.2</v>
      </c>
      <c r="S32" s="4"/>
      <c r="U32" s="7"/>
      <c r="V32" s="7"/>
    </row>
    <row r="33" spans="1:11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21.899999999999977</v>
      </c>
      <c r="J33" s="50">
        <f>J20-SUM(J21:J32)</f>
        <v>4.700000000000017</v>
      </c>
      <c r="K33" s="50">
        <f>K20-SUM(K21:K32)</f>
        <v>5</v>
      </c>
    </row>
    <row r="34" spans="1:22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S34" s="4"/>
      <c r="U34" s="7"/>
      <c r="V34" s="7"/>
    </row>
    <row r="35" spans="1:22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v>91.4</v>
      </c>
      <c r="J35" s="54">
        <v>20</v>
      </c>
      <c r="K35" s="54">
        <v>0</v>
      </c>
      <c r="S35" s="4"/>
      <c r="U35" s="7"/>
      <c r="V35" s="7"/>
    </row>
    <row r="36" spans="1:22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S36" s="4"/>
      <c r="U36" s="7"/>
      <c r="V36" s="7"/>
    </row>
    <row r="37" spans="1:11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v>0</v>
      </c>
      <c r="J37" s="36">
        <v>0</v>
      </c>
      <c r="K37" s="36">
        <v>0</v>
      </c>
    </row>
    <row r="38" spans="1:11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3.1</v>
      </c>
      <c r="J38" s="36">
        <v>0</v>
      </c>
      <c r="K38" s="36">
        <v>0</v>
      </c>
    </row>
    <row r="39" spans="1:11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1.8</v>
      </c>
      <c r="J39" s="36">
        <v>0</v>
      </c>
      <c r="K39" s="36">
        <v>0</v>
      </c>
    </row>
    <row r="40" spans="1:11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86.2</v>
      </c>
      <c r="J40" s="36">
        <v>20</v>
      </c>
      <c r="K40" s="36">
        <v>0</v>
      </c>
    </row>
    <row r="41" spans="1:22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S41" s="4"/>
      <c r="U41" s="7"/>
      <c r="V41" s="7"/>
    </row>
    <row r="42" spans="1:22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S42" s="4"/>
      <c r="U42" s="7"/>
      <c r="V42" s="7"/>
    </row>
    <row r="43" spans="1:22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0.2</v>
      </c>
      <c r="J43" s="36">
        <v>0</v>
      </c>
      <c r="K43" s="36">
        <v>0</v>
      </c>
      <c r="S43" s="4"/>
      <c r="U43" s="7"/>
      <c r="V43" s="7"/>
    </row>
    <row r="44" spans="1:22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S44" s="4"/>
      <c r="U44" s="7"/>
      <c r="V44" s="7"/>
    </row>
    <row r="45" spans="1:22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f>I35-SUM(I36:I44)</f>
        <v>0.09999999999999432</v>
      </c>
      <c r="J45" s="50">
        <v>0</v>
      </c>
      <c r="K45" s="50">
        <f>K35-SUM(K36:K44)</f>
        <v>0</v>
      </c>
      <c r="S45" s="4"/>
      <c r="U45" s="7"/>
      <c r="V45" s="7"/>
    </row>
    <row r="46" spans="1:22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S46" s="4"/>
      <c r="U46" s="7"/>
      <c r="V46" s="7"/>
    </row>
    <row r="47" spans="1:22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v>2150.6</v>
      </c>
      <c r="J47" s="54">
        <f>358.8+15.4</f>
        <v>374.2</v>
      </c>
      <c r="K47" s="54">
        <f>222.4+0.6</f>
        <v>223</v>
      </c>
      <c r="S47" s="4"/>
      <c r="U47" s="7"/>
      <c r="V47" s="7"/>
    </row>
    <row r="48" spans="1:22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4.9</v>
      </c>
      <c r="J48" s="36">
        <v>0.3</v>
      </c>
      <c r="K48" s="36">
        <v>0.1</v>
      </c>
      <c r="S48" s="4"/>
      <c r="U48" s="7"/>
      <c r="V48" s="7"/>
    </row>
    <row r="49" spans="1:22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</v>
      </c>
      <c r="J49" s="36">
        <v>0</v>
      </c>
      <c r="K49" s="36">
        <v>0</v>
      </c>
      <c r="S49" s="4"/>
      <c r="U49" s="7"/>
      <c r="V49" s="7"/>
    </row>
    <row r="50" spans="1:22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v>151.1</v>
      </c>
      <c r="J50" s="36">
        <f>20.6+1.5</f>
        <v>22.1</v>
      </c>
      <c r="K50" s="36">
        <v>11.3</v>
      </c>
      <c r="S50" s="4"/>
      <c r="U50" s="7"/>
      <c r="V50" s="7"/>
    </row>
    <row r="51" spans="1:22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v>159.2</v>
      </c>
      <c r="J51" s="36">
        <v>13.1</v>
      </c>
      <c r="K51" s="36">
        <v>19.3</v>
      </c>
      <c r="S51" s="4"/>
      <c r="U51" s="7"/>
      <c r="V51" s="7"/>
    </row>
    <row r="52" spans="1:22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v>79.4</v>
      </c>
      <c r="J52" s="36">
        <v>13.2</v>
      </c>
      <c r="K52" s="36">
        <v>12.3</v>
      </c>
      <c r="S52" s="4"/>
      <c r="U52" s="7"/>
      <c r="V52" s="7"/>
    </row>
    <row r="53" spans="1:22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15</v>
      </c>
      <c r="J53" s="36">
        <v>0</v>
      </c>
      <c r="K53" s="36">
        <v>0</v>
      </c>
      <c r="S53" s="4"/>
      <c r="U53" s="7"/>
      <c r="V53" s="7"/>
    </row>
    <row r="54" spans="1:22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v>89.6</v>
      </c>
      <c r="J54" s="36">
        <v>9.5</v>
      </c>
      <c r="K54" s="36">
        <v>6.5</v>
      </c>
      <c r="S54" s="4"/>
      <c r="U54" s="7"/>
      <c r="V54" s="7"/>
    </row>
    <row r="55" spans="1:22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v>113.1</v>
      </c>
      <c r="J55" s="36">
        <f>6.3+8.1</f>
        <v>14.399999999999999</v>
      </c>
      <c r="K55" s="36">
        <v>0</v>
      </c>
      <c r="S55" s="4"/>
      <c r="U55" s="7"/>
      <c r="V55" s="7"/>
    </row>
    <row r="56" spans="1:22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v>403</v>
      </c>
      <c r="J56" s="36">
        <v>30.6</v>
      </c>
      <c r="K56" s="36">
        <v>40.4</v>
      </c>
      <c r="S56" s="4"/>
      <c r="U56" s="7"/>
      <c r="V56" s="7"/>
    </row>
    <row r="57" spans="1:22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v>151.8</v>
      </c>
      <c r="J57" s="36">
        <v>8.4</v>
      </c>
      <c r="K57" s="36">
        <v>16.4</v>
      </c>
      <c r="S57" s="4"/>
      <c r="U57" s="7"/>
      <c r="V57" s="7"/>
    </row>
    <row r="58" spans="1:22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1.2</v>
      </c>
      <c r="J58" s="36">
        <v>0</v>
      </c>
      <c r="K58" s="36">
        <v>0</v>
      </c>
      <c r="S58" s="4"/>
      <c r="U58" s="7"/>
      <c r="V58" s="7"/>
    </row>
    <row r="59" spans="1:22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0.7</v>
      </c>
      <c r="J59" s="36">
        <v>0</v>
      </c>
      <c r="K59" s="36">
        <v>0</v>
      </c>
      <c r="S59" s="4"/>
      <c r="U59" s="7"/>
      <c r="V59" s="7"/>
    </row>
    <row r="60" spans="1:22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v>618.7</v>
      </c>
      <c r="J60" s="36">
        <f>146.2+1.1</f>
        <v>147.29999999999998</v>
      </c>
      <c r="K60" s="36">
        <f>42.9+0.3</f>
        <v>43.199999999999996</v>
      </c>
      <c r="S60" s="4"/>
      <c r="U60" s="7"/>
      <c r="V60" s="7"/>
    </row>
    <row r="61" spans="1:22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4.1</v>
      </c>
      <c r="J61" s="36">
        <v>0.1</v>
      </c>
      <c r="K61" s="36">
        <v>0.1</v>
      </c>
      <c r="S61" s="4"/>
      <c r="U61" s="7"/>
      <c r="V61" s="7"/>
    </row>
    <row r="62" spans="1:22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0</v>
      </c>
      <c r="J62" s="36">
        <v>0</v>
      </c>
      <c r="K62" s="36">
        <v>0</v>
      </c>
      <c r="S62" s="23"/>
      <c r="U62" s="23"/>
      <c r="V62" s="23"/>
    </row>
    <row r="63" spans="1:22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67.8</v>
      </c>
      <c r="J63" s="36">
        <v>50.4</v>
      </c>
      <c r="K63" s="36">
        <v>43.2</v>
      </c>
      <c r="S63" s="4"/>
      <c r="U63" s="7"/>
      <c r="V63" s="7"/>
    </row>
    <row r="64" spans="1:22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287.7</v>
      </c>
      <c r="J64" s="36">
        <v>60</v>
      </c>
      <c r="K64" s="36">
        <v>30</v>
      </c>
      <c r="S64" s="23"/>
      <c r="U64" s="23"/>
      <c r="V64" s="23"/>
    </row>
    <row r="65" spans="1:25" ht="12" customHeight="1">
      <c r="A65" s="27" t="s">
        <v>60</v>
      </c>
      <c r="C65" s="47">
        <v>5.9</v>
      </c>
      <c r="D65" s="57">
        <f aca="true" t="shared" si="3" ref="D65:K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 t="shared" si="3"/>
        <v>3.299999999999727</v>
      </c>
      <c r="J65" s="56">
        <f>J47-SUM(J48:J64)</f>
        <v>4.800000000000011</v>
      </c>
      <c r="K65" s="56">
        <f t="shared" si="3"/>
        <v>0.19999999999998863</v>
      </c>
      <c r="S65" s="20"/>
      <c r="U65" s="20"/>
      <c r="V65" s="20"/>
      <c r="W65" s="20"/>
      <c r="X65" s="20"/>
      <c r="Y65" s="20"/>
    </row>
    <row r="66" spans="1:19" ht="6.75" customHeight="1">
      <c r="A66" s="27"/>
      <c r="E66" s="38"/>
      <c r="F66" s="38"/>
      <c r="G66" s="38"/>
      <c r="H66" s="38"/>
      <c r="I66" s="38"/>
      <c r="J66" s="38"/>
      <c r="K66" s="38"/>
      <c r="S66" s="4"/>
    </row>
    <row r="67" spans="1:19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0</v>
      </c>
      <c r="J67" s="39">
        <v>64.3</v>
      </c>
      <c r="K67" s="39">
        <v>62.4</v>
      </c>
      <c r="S67" s="22"/>
    </row>
    <row r="68" spans="1:19" ht="6.75" customHeight="1">
      <c r="A68" s="27"/>
      <c r="E68" s="38"/>
      <c r="F68" s="38"/>
      <c r="G68" s="38"/>
      <c r="H68" s="38"/>
      <c r="I68" s="38"/>
      <c r="J68" s="38"/>
      <c r="K68" s="38"/>
      <c r="S68" s="4"/>
    </row>
    <row r="69" spans="1:19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v>3359.6</v>
      </c>
      <c r="J69" s="40">
        <f>744+17.3</f>
        <v>761.3</v>
      </c>
      <c r="K69" s="40">
        <f>436.6+19.6</f>
        <v>456.20000000000005</v>
      </c>
      <c r="S69" s="15"/>
    </row>
    <row r="70" spans="1:19" ht="14.25" customHeight="1">
      <c r="A70" s="45" t="s">
        <v>72</v>
      </c>
      <c r="S70" s="4"/>
    </row>
    <row r="71" spans="1:19" ht="11.25" customHeight="1">
      <c r="A71" s="6" t="s">
        <v>70</v>
      </c>
      <c r="S71" s="4"/>
    </row>
    <row r="72" spans="1:19" ht="12" customHeight="1">
      <c r="A72" s="21" t="s">
        <v>77</v>
      </c>
      <c r="S72" s="4"/>
    </row>
    <row r="73" ht="10.5" customHeight="1">
      <c r="S73" s="4"/>
    </row>
    <row r="75" ht="12">
      <c r="S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2:18" ht="12">
      <c r="L85" s="8"/>
      <c r="M85" s="8"/>
      <c r="N85" s="8"/>
      <c r="O85" s="8"/>
      <c r="P85" s="8"/>
      <c r="Q85" s="8"/>
      <c r="R85" s="8"/>
    </row>
    <row r="86" spans="3:18" ht="12">
      <c r="C86" s="19"/>
      <c r="L86" s="8"/>
      <c r="M86" s="8"/>
      <c r="N86" s="8"/>
      <c r="O86" s="8"/>
      <c r="P86" s="8"/>
      <c r="Q86" s="8"/>
      <c r="R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1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</row>
    <row r="91" spans="1:11" ht="12">
      <c r="A91" s="7"/>
      <c r="B91" s="7"/>
      <c r="C91" s="19"/>
      <c r="E91" s="7"/>
      <c r="F91" s="7"/>
      <c r="G91" s="7"/>
      <c r="H91" s="7"/>
      <c r="I91" s="7"/>
      <c r="J91" s="7"/>
      <c r="K91" s="7"/>
    </row>
    <row r="92" spans="1:11" ht="12">
      <c r="A92" s="7"/>
      <c r="B92" s="8"/>
      <c r="C92" s="19"/>
      <c r="E92" s="8"/>
      <c r="F92" s="8"/>
      <c r="G92" s="8"/>
      <c r="H92" s="8"/>
      <c r="I92" s="8"/>
      <c r="J92" s="8"/>
      <c r="K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2:18" ht="12">
      <c r="L141" s="8"/>
      <c r="M141" s="8"/>
      <c r="N141" s="8"/>
      <c r="O141" s="8"/>
      <c r="P141" s="8"/>
      <c r="Q141" s="8"/>
      <c r="R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K33" r:id="rId14" display="=c20-@sum(c21:c33)"/>
    <hyperlink ref="K45" r:id="rId15" display="=c36-@sum(c37:c45)"/>
    <hyperlink ref="K65" r:id="rId16" display="=c48-@SUM(c49:c65)"/>
    <hyperlink ref="I33" r:id="rId17" display="=c20-@sum(c21:c33)"/>
    <hyperlink ref="I45" r:id="rId18" display="=c36-@sum(c37:c45)"/>
    <hyperlink ref="I65" r:id="rId19" display="=c48-@SUM(c49:c65)"/>
    <hyperlink ref="J33" r:id="rId20" display="=c20-@sum(c21:c33)"/>
    <hyperlink ref="J45" r:id="rId21" display="=c36-@sum(c37:c45)"/>
    <hyperlink ref="J65" r:id="rId22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5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2016-08-16T16:57:51Z</cp:lastPrinted>
  <dcterms:created xsi:type="dcterms:W3CDTF">2001-11-27T20:33:34Z</dcterms:created>
  <dcterms:modified xsi:type="dcterms:W3CDTF">2016-08-16T16:58:50Z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