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Sheet1" sheetId="1" r:id="rId1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<sst xmlns="http://schemas.openxmlformats.org/spreadsheetml/2006/main" count="33" uniqueCount="33">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</sst>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Alignment="1">
      <alignment horizontal="lef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9" t="s">
        <v>17</v>
      </c>
      <c r="C2" s="19"/>
      <c r="D2" s="6" t="s">
        <v>18</v>
      </c>
      <c r="E2" s="19" t="s">
        <v>26</v>
      </c>
      <c r="F2" s="19"/>
      <c r="G2" s="19"/>
      <c r="H2" s="19"/>
      <c r="J2" s="19" t="s">
        <v>0</v>
      </c>
      <c r="K2" s="19"/>
      <c r="L2" s="19"/>
      <c r="M2" s="19"/>
      <c r="N2" s="19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20" t="s">
        <v>25</v>
      </c>
      <c r="C5" s="21"/>
      <c r="D5" s="9" t="s">
        <v>21</v>
      </c>
      <c r="E5" s="21" t="s">
        <v>14</v>
      </c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31</v>
      </c>
      <c r="B7" s="10">
        <v>1353.5</v>
      </c>
      <c r="C7" s="10">
        <v>1322.5</v>
      </c>
      <c r="D7" s="10">
        <f>F7*1000/C7</f>
        <v>3923.3761814744803</v>
      </c>
      <c r="E7" s="10">
        <v>1857.777</v>
      </c>
      <c r="F7" s="10">
        <v>5188.665</v>
      </c>
      <c r="G7" s="14">
        <v>90</v>
      </c>
      <c r="H7" s="10">
        <f>+E7+G7+F7</f>
        <v>7136.442</v>
      </c>
      <c r="I7" s="10"/>
      <c r="J7" s="10">
        <v>3004</v>
      </c>
      <c r="K7" s="10">
        <v>675.400441</v>
      </c>
      <c r="L7" s="18">
        <f>+N7-J7-K7-M7</f>
        <v>275.0245590000002</v>
      </c>
      <c r="M7" s="15">
        <v>1081</v>
      </c>
      <c r="N7" s="10">
        <f>+H7-O7</f>
        <v>5035.425</v>
      </c>
      <c r="O7" s="10">
        <v>2101.017</v>
      </c>
    </row>
    <row r="8" spans="1:15" ht="18.75">
      <c r="A8" s="2" t="s">
        <v>30</v>
      </c>
      <c r="B8" s="10">
        <v>1625</v>
      </c>
      <c r="C8" s="10">
        <v>1567</v>
      </c>
      <c r="D8" s="10">
        <f>F8*1000/C8</f>
        <v>3963.3631142310146</v>
      </c>
      <c r="E8" s="10">
        <f>O7</f>
        <v>2101.017</v>
      </c>
      <c r="F8" s="10">
        <v>6210.59</v>
      </c>
      <c r="G8" s="14">
        <v>95</v>
      </c>
      <c r="H8" s="10">
        <f>+E8+G8+F8</f>
        <v>8406.607</v>
      </c>
      <c r="I8" s="10"/>
      <c r="J8" s="10">
        <v>3115</v>
      </c>
      <c r="K8" s="10">
        <v>725</v>
      </c>
      <c r="L8" s="18">
        <f>+N8-J8-K8-M8</f>
        <v>-233.39300000000003</v>
      </c>
      <c r="M8" s="15">
        <v>1500</v>
      </c>
      <c r="N8" s="10">
        <f>+H8-O8</f>
        <v>5106.607</v>
      </c>
      <c r="O8" s="10">
        <v>3300</v>
      </c>
    </row>
    <row r="9" spans="1:15" ht="18.75">
      <c r="A9" s="1" t="s">
        <v>32</v>
      </c>
      <c r="B9" s="11">
        <v>1563</v>
      </c>
      <c r="C9" s="11">
        <v>1531</v>
      </c>
      <c r="D9" s="11">
        <f>F9*1000/C9</f>
        <v>3990.46374918354</v>
      </c>
      <c r="E9" s="11">
        <f>O8</f>
        <v>3300</v>
      </c>
      <c r="F9" s="11">
        <v>6109.4</v>
      </c>
      <c r="G9" s="16">
        <v>80</v>
      </c>
      <c r="H9" s="11">
        <f>+E9+G9+F9</f>
        <v>9489.4</v>
      </c>
      <c r="I9" s="11"/>
      <c r="J9" s="11">
        <v>3185</v>
      </c>
      <c r="K9" s="11">
        <v>831</v>
      </c>
      <c r="L9" s="11">
        <f>+N9-J9-K9-M9</f>
        <v>565.3999999999996</v>
      </c>
      <c r="M9" s="16">
        <v>1500</v>
      </c>
      <c r="N9" s="11">
        <f>+H9-O9</f>
        <v>6081.4</v>
      </c>
      <c r="O9" s="11">
        <v>3408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42597.66966261574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U.S. supply and disappearance</dc:title>
  <dc:subject>Agricultural economics</dc:subject>
  <dc:creator>Mark Ash, Shelbi Knisley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2016-08-15T20:04:20Z</dcterms:modified>
  <cp:category/>
  <cp:version/>
  <cp:contentType/>
  <cp:contentStatus/>
</cp:coreProperties>
</file>