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<sst xmlns="http://schemas.openxmlformats.org/spreadsheetml/2006/main" count="72" uniqueCount="66">
  <si>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</si>
  <si>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</si>
  <si>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</si>
  <si>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</si>
  <si>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</si>
  <si>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</si>
  <si>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</si>
  <si>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</si>
  <si>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</si>
  <si>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</si>
  <si>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</si>
  <si>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</si>
  <si>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</si>
  <si>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</si>
  <si>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</si>
  <si>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</si>
  <si>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</si>
  <si>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</si>
  <si>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</si>
  <si>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</si>
  <si>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</si>
  <si>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</si>
  <si>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</si>
  <si>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</si>
  <si>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</si>
  <si>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</si>
  <si>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</si>
  <si>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</si>
  <si>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</si>
  <si>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</si>
  <si>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</si>
  <si>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</si>
  <si>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</si>
  <si>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</si>
  <si>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</si>
  <si>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</si>
  <si>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</si>
  <si>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</si>
  <si>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</si>
  <si>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</si>
  <si>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</si>
  <si>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</si>
  <si>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</si>
  <si>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</si>
  <si>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</si>
  <si>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</si>
  <si>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</si>
  <si>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</si>
  <si>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</si>
  <si>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</si>
  <si>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</si>
  <si>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</si>
  <si>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</si>
  <si>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</si>
  <si>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</si>
  <si>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</si>
  <si>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</si>
  <si>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</si>
  <si>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</si>
  <si>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</si>
  <si>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</si>
  <si>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</si>
  <si>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</si>
  <si>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December</t>
  </si>
  <si>
    <t xml:space="preserve">January </t>
  </si>
  <si>
    <t>Updated January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</si>
</sst>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2">
      <selection activeCell="E63" sqref="E63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">
      <c r="B3" s="21"/>
      <c r="D3" s="21" t="s">
        <v>63</v>
      </c>
      <c r="E3" s="1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1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58</v>
      </c>
      <c r="C4" s="10"/>
      <c r="D4" s="31">
        <v>2015</v>
      </c>
      <c r="E4" s="31">
        <v>2016</v>
      </c>
      <c r="F4" s="31"/>
      <c r="G4" s="9" t="s">
        <v>55</v>
      </c>
      <c r="H4" s="9" t="s">
        <v>56</v>
      </c>
      <c r="I4" s="10"/>
      <c r="J4" s="31">
        <v>2015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520</v>
      </c>
      <c r="K7" s="47">
        <v>520</v>
      </c>
      <c r="M7" s="12">
        <f>K7-J7</f>
        <v>0</v>
      </c>
      <c r="N7" s="12">
        <f>K7-E7</f>
        <v>19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9">
        <v>1014</v>
      </c>
      <c r="E8" s="49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930</v>
      </c>
      <c r="K8" s="48">
        <v>930</v>
      </c>
      <c r="M8" s="12">
        <f aca="true" t="shared" si="2" ref="M8:M58">K8-J8</f>
        <v>0</v>
      </c>
      <c r="N8" s="12">
        <f aca="true" t="shared" si="3" ref="N8:N58">K8-E8</f>
        <v>-84</v>
      </c>
      <c r="Y8" s="1"/>
      <c r="AA8" s="4"/>
      <c r="AB8" s="4"/>
    </row>
    <row r="9" spans="1:28" ht="11.25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216</v>
      </c>
      <c r="K9" s="47">
        <v>216</v>
      </c>
      <c r="M9" s="12">
        <f t="shared" si="2"/>
        <v>0</v>
      </c>
      <c r="N9" s="12">
        <f t="shared" si="3"/>
        <v>-305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34600</v>
      </c>
      <c r="K10" s="48">
        <v>34600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8465</v>
      </c>
      <c r="E11" s="44">
        <v>8465</v>
      </c>
      <c r="G11" s="12">
        <f t="shared" si="0"/>
        <v>0</v>
      </c>
      <c r="H11" s="12">
        <f t="shared" si="1"/>
        <v>165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-465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4350</v>
      </c>
      <c r="K13" s="48">
        <v>4350</v>
      </c>
      <c r="M13" s="12">
        <f t="shared" si="2"/>
        <v>0</v>
      </c>
      <c r="N13" s="12">
        <f t="shared" si="3"/>
        <v>-350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144560</v>
      </c>
      <c r="E14" s="44">
        <v>144560</v>
      </c>
      <c r="G14" s="12">
        <f t="shared" si="0"/>
        <v>0</v>
      </c>
      <c r="H14" s="12">
        <f t="shared" si="1"/>
        <v>2030</v>
      </c>
      <c r="I14" s="12"/>
      <c r="J14" s="48">
        <v>145500</v>
      </c>
      <c r="K14" s="48">
        <v>145770</v>
      </c>
      <c r="M14" s="12">
        <f t="shared" si="2"/>
        <v>270</v>
      </c>
      <c r="N14" s="12">
        <f t="shared" si="3"/>
        <v>1210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1392</v>
      </c>
      <c r="E15" s="44">
        <v>1392</v>
      </c>
      <c r="G15" s="12">
        <f t="shared" si="0"/>
        <v>0</v>
      </c>
      <c r="H15" s="12">
        <f t="shared" si="1"/>
        <v>82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-66</v>
      </c>
      <c r="Y15" s="1"/>
      <c r="AA15" s="4"/>
      <c r="AB15" s="4"/>
    </row>
    <row r="16" spans="1:28" ht="11.25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50</v>
      </c>
      <c r="B19" s="45">
        <v>790</v>
      </c>
      <c r="C19" s="12"/>
      <c r="D19" s="47">
        <v>730</v>
      </c>
      <c r="E19" s="43">
        <v>730</v>
      </c>
      <c r="G19" s="12">
        <f t="shared" si="0"/>
        <v>0</v>
      </c>
      <c r="H19" s="12">
        <f t="shared" si="1"/>
        <v>-60</v>
      </c>
      <c r="I19" s="12"/>
      <c r="J19" s="47">
        <v>765</v>
      </c>
      <c r="K19" s="47">
        <v>765</v>
      </c>
      <c r="M19" s="12">
        <f t="shared" si="2"/>
        <v>0</v>
      </c>
      <c r="N19" s="12">
        <f t="shared" si="3"/>
        <v>35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1.25">
      <c r="A21" s="12" t="s">
        <v>54</v>
      </c>
      <c r="B21" s="46">
        <v>1937</v>
      </c>
      <c r="C21" s="12"/>
      <c r="D21" s="48">
        <v>1881</v>
      </c>
      <c r="E21" s="44">
        <v>1902</v>
      </c>
      <c r="G21" s="12">
        <f t="shared" si="0"/>
        <v>21</v>
      </c>
      <c r="H21" s="12">
        <f t="shared" si="1"/>
        <v>-35</v>
      </c>
      <c r="I21" s="12"/>
      <c r="J21" s="48">
        <v>1930</v>
      </c>
      <c r="K21" s="48">
        <v>2005</v>
      </c>
      <c r="M21" s="12">
        <f t="shared" si="2"/>
        <v>75</v>
      </c>
      <c r="N21" s="12">
        <f t="shared" si="3"/>
        <v>103</v>
      </c>
      <c r="Y21" s="1"/>
      <c r="AA21" s="4"/>
      <c r="AB21" s="4"/>
    </row>
    <row r="22" spans="1:28" ht="11.25">
      <c r="A22" s="12" t="s">
        <v>37</v>
      </c>
      <c r="B22" s="45">
        <v>342</v>
      </c>
      <c r="C22" s="12"/>
      <c r="D22" s="47">
        <v>362</v>
      </c>
      <c r="E22" s="43">
        <v>362</v>
      </c>
      <c r="G22" s="12">
        <f t="shared" si="0"/>
        <v>0</v>
      </c>
      <c r="H22" s="12">
        <f t="shared" si="1"/>
        <v>20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-62</v>
      </c>
      <c r="Y22" s="1"/>
      <c r="AA22" s="4"/>
      <c r="AB22" s="4"/>
    </row>
    <row r="23" spans="1:28" ht="11.25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49</v>
      </c>
      <c r="B24" s="45">
        <v>536</v>
      </c>
      <c r="C24" s="12"/>
      <c r="D24" s="47">
        <v>635</v>
      </c>
      <c r="E24" s="43">
        <v>635</v>
      </c>
      <c r="G24" s="12">
        <f t="shared" si="0"/>
        <v>0</v>
      </c>
      <c r="H24" s="12">
        <f t="shared" si="1"/>
        <v>99</v>
      </c>
      <c r="I24" s="12"/>
      <c r="J24" s="47">
        <v>620</v>
      </c>
      <c r="K24" s="47">
        <v>684</v>
      </c>
      <c r="M24" s="12">
        <f t="shared" si="2"/>
        <v>64</v>
      </c>
      <c r="N24" s="12">
        <f t="shared" si="3"/>
        <v>49</v>
      </c>
      <c r="Y24" s="1"/>
      <c r="AA24" s="4"/>
      <c r="AB24" s="4"/>
    </row>
    <row r="25" spans="1:28" ht="11.25">
      <c r="A25" s="12" t="s">
        <v>7</v>
      </c>
      <c r="B25" s="46">
        <v>106646</v>
      </c>
      <c r="C25" s="12"/>
      <c r="D25" s="48">
        <v>104800</v>
      </c>
      <c r="E25" s="44">
        <v>104800</v>
      </c>
      <c r="G25" s="12">
        <f t="shared" si="0"/>
        <v>0</v>
      </c>
      <c r="H25" s="12">
        <f t="shared" si="1"/>
        <v>-1846</v>
      </c>
      <c r="I25" s="12"/>
      <c r="J25" s="48">
        <v>100000</v>
      </c>
      <c r="K25" s="48">
        <v>100000</v>
      </c>
      <c r="M25" s="12">
        <f t="shared" si="2"/>
        <v>0</v>
      </c>
      <c r="N25" s="12">
        <f t="shared" si="3"/>
        <v>-4800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35760</v>
      </c>
      <c r="E26" s="44">
        <v>35560</v>
      </c>
      <c r="G26" s="12">
        <f t="shared" si="0"/>
        <v>-200</v>
      </c>
      <c r="H26" s="12">
        <f t="shared" si="1"/>
        <v>-740</v>
      </c>
      <c r="I26" s="12"/>
      <c r="J26" s="48">
        <v>36300</v>
      </c>
      <c r="K26" s="48">
        <v>36300</v>
      </c>
      <c r="M26" s="12">
        <f t="shared" si="2"/>
        <v>0</v>
      </c>
      <c r="N26" s="12">
        <f t="shared" si="3"/>
        <v>740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1782</v>
      </c>
      <c r="K27" s="48">
        <v>1782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1.25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4327</v>
      </c>
      <c r="K30" s="48">
        <v>4327</v>
      </c>
      <c r="M30" s="12">
        <f t="shared" si="2"/>
        <v>0</v>
      </c>
      <c r="N30" s="12">
        <f t="shared" si="3"/>
        <v>86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1.25">
      <c r="A32" s="12" t="s">
        <v>47</v>
      </c>
      <c r="B32" s="45">
        <v>170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-21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2368</v>
      </c>
      <c r="K33" s="48">
        <v>2368</v>
      </c>
      <c r="M33" s="12">
        <f t="shared" si="2"/>
        <v>0</v>
      </c>
      <c r="N33" s="12">
        <f t="shared" si="3"/>
        <v>-178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38</v>
      </c>
      <c r="B35" s="46">
        <v>1438</v>
      </c>
      <c r="C35" s="25"/>
      <c r="D35" s="48">
        <v>1495</v>
      </c>
      <c r="E35" s="44">
        <v>1409</v>
      </c>
      <c r="G35" s="12">
        <f t="shared" si="0"/>
        <v>-86</v>
      </c>
      <c r="H35" s="12">
        <f t="shared" si="1"/>
        <v>-29</v>
      </c>
      <c r="I35" s="25"/>
      <c r="J35" s="48">
        <v>1450</v>
      </c>
      <c r="K35" s="48">
        <v>1593</v>
      </c>
      <c r="M35" s="12">
        <f t="shared" si="2"/>
        <v>143</v>
      </c>
      <c r="N35" s="12">
        <f t="shared" si="3"/>
        <v>184</v>
      </c>
      <c r="Y35" s="27"/>
      <c r="AA35" s="28"/>
      <c r="AB35" s="28"/>
    </row>
    <row r="36" spans="1:28" s="26" customFormat="1" ht="11.25">
      <c r="A36" s="25" t="s">
        <v>53</v>
      </c>
      <c r="B36" s="45">
        <v>131</v>
      </c>
      <c r="C36" s="25"/>
      <c r="D36" s="47">
        <v>179</v>
      </c>
      <c r="E36" s="43">
        <v>179</v>
      </c>
      <c r="G36" s="12">
        <f t="shared" si="0"/>
        <v>0</v>
      </c>
      <c r="H36" s="12">
        <f t="shared" si="1"/>
        <v>48</v>
      </c>
      <c r="I36" s="25"/>
      <c r="J36" s="47">
        <v>135</v>
      </c>
      <c r="K36" s="47">
        <v>135</v>
      </c>
      <c r="M36" s="12">
        <f t="shared" si="2"/>
        <v>0</v>
      </c>
      <c r="N36" s="12">
        <f t="shared" si="3"/>
        <v>-44</v>
      </c>
      <c r="Y36" s="27"/>
      <c r="AA36" s="28"/>
      <c r="AB36" s="28"/>
    </row>
    <row r="37" spans="1:28" s="26" customFormat="1" ht="11.25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6798</v>
      </c>
      <c r="C40" s="12"/>
      <c r="D40" s="48">
        <v>6900</v>
      </c>
      <c r="E40" s="44">
        <v>7005</v>
      </c>
      <c r="G40" s="12">
        <f t="shared" si="0"/>
        <v>105</v>
      </c>
      <c r="H40" s="12">
        <f t="shared" si="1"/>
        <v>207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-105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2000</v>
      </c>
      <c r="E41" s="44">
        <v>2000</v>
      </c>
      <c r="G41" s="12">
        <f t="shared" si="0"/>
        <v>0</v>
      </c>
      <c r="H41" s="12">
        <f t="shared" si="1"/>
        <v>-156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153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11915</v>
      </c>
      <c r="E42" s="44">
        <v>11915</v>
      </c>
      <c r="G42" s="12">
        <f t="shared" si="0"/>
        <v>0</v>
      </c>
      <c r="H42" s="12">
        <f t="shared" si="1"/>
        <v>57</v>
      </c>
      <c r="I42" s="12"/>
      <c r="J42" s="48">
        <v>11250</v>
      </c>
      <c r="K42" s="48">
        <v>11500</v>
      </c>
      <c r="M42" s="12">
        <f t="shared" si="2"/>
        <v>250</v>
      </c>
      <c r="N42" s="12">
        <f t="shared" si="3"/>
        <v>-415</v>
      </c>
      <c r="Y42" s="1"/>
      <c r="AA42" s="4"/>
      <c r="AB42" s="4"/>
    </row>
    <row r="43" spans="1:28" ht="11.25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720</v>
      </c>
      <c r="M43" s="12">
        <f t="shared" si="2"/>
        <v>20</v>
      </c>
      <c r="N43" s="12">
        <f t="shared" si="3"/>
        <v>38</v>
      </c>
      <c r="Y43" s="1"/>
      <c r="AA43" s="4"/>
      <c r="AB43" s="4"/>
    </row>
    <row r="44" spans="1:28" ht="11.25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3300</v>
      </c>
      <c r="K45" s="48">
        <v>3300</v>
      </c>
      <c r="M45" s="12">
        <f t="shared" si="2"/>
        <v>0</v>
      </c>
      <c r="N45" s="12">
        <f t="shared" si="3"/>
        <v>450</v>
      </c>
      <c r="Y45" s="1"/>
      <c r="AA45" s="4"/>
      <c r="AB45" s="4"/>
    </row>
    <row r="46" spans="1:28" ht="11.25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1.25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1716</v>
      </c>
      <c r="K47" s="48">
        <v>1716</v>
      </c>
      <c r="M47" s="12">
        <f t="shared" si="2"/>
        <v>0</v>
      </c>
      <c r="N47" s="12">
        <f t="shared" si="3"/>
        <v>16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16400</v>
      </c>
      <c r="K48" s="48">
        <v>16400</v>
      </c>
      <c r="M48" s="12">
        <f t="shared" si="2"/>
        <v>0</v>
      </c>
      <c r="N48" s="12">
        <f t="shared" si="3"/>
        <v>-2350</v>
      </c>
      <c r="Y48" s="1"/>
      <c r="AA48" s="4"/>
      <c r="AB48" s="4"/>
    </row>
    <row r="49" spans="1:28" ht="11.25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6057</v>
      </c>
      <c r="K51" s="48">
        <v>6107</v>
      </c>
      <c r="M51" s="12">
        <f t="shared" si="2"/>
        <v>50</v>
      </c>
      <c r="N51" s="12">
        <f t="shared" si="3"/>
        <v>-961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950</v>
      </c>
      <c r="E52" s="44">
        <v>977</v>
      </c>
      <c r="G52" s="12">
        <f t="shared" si="0"/>
        <v>27</v>
      </c>
      <c r="H52" s="12">
        <f t="shared" si="1"/>
        <v>33</v>
      </c>
      <c r="I52" s="12"/>
      <c r="J52" s="48">
        <v>990</v>
      </c>
      <c r="K52" s="48">
        <v>930</v>
      </c>
      <c r="M52" s="12">
        <f t="shared" si="2"/>
        <v>-60</v>
      </c>
      <c r="N52" s="12">
        <f t="shared" si="3"/>
        <v>-47</v>
      </c>
      <c r="Y52" s="1"/>
      <c r="AA52" s="4"/>
      <c r="AB52" s="4"/>
    </row>
    <row r="53" spans="1:28" ht="11.25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28074</v>
      </c>
      <c r="E54" s="44">
        <v>28235</v>
      </c>
      <c r="G54" s="12">
        <f t="shared" si="0"/>
        <v>161</v>
      </c>
      <c r="H54" s="12">
        <f t="shared" si="1"/>
        <v>74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-35</v>
      </c>
      <c r="Y54" s="1"/>
      <c r="AA54" s="4"/>
      <c r="AB54" s="4"/>
    </row>
    <row r="55" spans="1:28" ht="11.25">
      <c r="A55" s="12" t="s">
        <v>52</v>
      </c>
      <c r="B55" s="2">
        <f>SUM(B7:B54)</f>
        <v>474036</v>
      </c>
      <c r="C55" s="12"/>
      <c r="D55" s="2">
        <f>SUM(D7:D54)</f>
        <v>473966</v>
      </c>
      <c r="E55" s="2">
        <f>SUM(E7:E54)</f>
        <v>473994</v>
      </c>
      <c r="G55" s="12">
        <f>E55-D55</f>
        <v>28</v>
      </c>
      <c r="H55" s="12">
        <f>E55-B55</f>
        <v>-42</v>
      </c>
      <c r="I55" s="12"/>
      <c r="J55" s="2">
        <v>465028</v>
      </c>
      <c r="K55" s="2">
        <f>SUM(K7:K54)</f>
        <v>465840</v>
      </c>
      <c r="M55" s="12">
        <f t="shared" si="2"/>
        <v>812</v>
      </c>
      <c r="N55" s="12">
        <f>K55-E55</f>
        <v>-8154</v>
      </c>
      <c r="Y55" s="1"/>
      <c r="AA55" s="4"/>
      <c r="AB55" s="4"/>
    </row>
    <row r="56" spans="1:28" ht="11.25">
      <c r="A56" s="12" t="s">
        <v>1</v>
      </c>
      <c r="B56" s="40">
        <f>B58-B55</f>
        <v>4500</v>
      </c>
      <c r="C56" s="12"/>
      <c r="D56" s="40">
        <f>D58-D55</f>
        <v>4219</v>
      </c>
      <c r="E56" s="40">
        <f>E58-E55</f>
        <v>4257</v>
      </c>
      <c r="G56" s="12">
        <f t="shared" si="0"/>
        <v>38</v>
      </c>
      <c r="H56" s="12">
        <f t="shared" si="1"/>
        <v>-243</v>
      </c>
      <c r="I56" s="22"/>
      <c r="J56" s="40">
        <v>4290</v>
      </c>
      <c r="K56" s="40">
        <f>K58-K55</f>
        <v>4279</v>
      </c>
      <c r="M56" s="12">
        <f t="shared" si="2"/>
        <v>-11</v>
      </c>
      <c r="N56" s="12">
        <f t="shared" si="3"/>
        <v>22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478536</v>
      </c>
      <c r="C58" s="12"/>
      <c r="D58" s="48">
        <v>478185</v>
      </c>
      <c r="E58" s="44">
        <v>478251</v>
      </c>
      <c r="G58" s="12">
        <f t="shared" si="0"/>
        <v>66</v>
      </c>
      <c r="H58" s="12">
        <f t="shared" si="1"/>
        <v>-285</v>
      </c>
      <c r="I58" s="12"/>
      <c r="J58" s="2">
        <v>469318</v>
      </c>
      <c r="K58" s="2">
        <v>470119</v>
      </c>
      <c r="M58" s="12">
        <f t="shared" si="2"/>
        <v>801</v>
      </c>
      <c r="N58" s="12">
        <f t="shared" si="3"/>
        <v>-8132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J56" r:id="rId5" display="=b56-@SUM(b7:b53)"/>
    <hyperlink ref="D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2016-01-14T16:03:49Z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