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<sst xmlns="http://schemas.openxmlformats.org/spreadsheetml/2006/main" count="72" uniqueCount="66">
  <si>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</si>
  <si>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</si>
  <si>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</si>
  <si>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</si>
  <si>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</si>
  <si>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</si>
  <si>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</si>
  <si>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</si>
  <si>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</si>
  <si>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</si>
  <si>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</si>
  <si>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</si>
  <si>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</si>
  <si>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</si>
  <si>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</si>
  <si>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</si>
  <si>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</si>
  <si>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</si>
  <si>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</si>
  <si>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</si>
  <si>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</si>
  <si>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</si>
  <si>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</si>
  <si>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</si>
  <si>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</si>
  <si>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</si>
  <si>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</si>
  <si>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</si>
  <si>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</si>
  <si>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</si>
  <si>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</si>
  <si>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</si>
  <si>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</si>
  <si>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</si>
  <si>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</si>
  <si>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</si>
  <si>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</si>
  <si>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</si>
  <si>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</si>
  <si>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</si>
  <si>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</si>
  <si>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</si>
  <si>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</si>
  <si>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</si>
  <si>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</si>
  <si>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</si>
  <si>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</si>
  <si>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</si>
  <si>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</si>
  <si>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</si>
  <si>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</si>
  <si>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</si>
  <si>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</si>
  <si>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</si>
  <si>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</si>
  <si>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</si>
  <si>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</si>
  <si>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</si>
  <si>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</si>
  <si>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</si>
  <si>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 xml:space="preserve"> 1/ Market year production on a milled basis.  2/ Projected. </t>
  </si>
  <si>
    <t xml:space="preserve">2014/15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</si>
  <si>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</si>
  <si>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November</t>
  </si>
  <si>
    <t>December</t>
  </si>
  <si>
    <t>Updated December 9, 2015.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</si>
</sst>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173" fontId="43" fillId="33" borderId="0" xfId="42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39">
      <selection activeCell="B63" sqref="B63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61</v>
      </c>
      <c r="G2" s="14"/>
      <c r="H2" s="9"/>
      <c r="I2" s="23"/>
      <c r="J2" s="38"/>
      <c r="K2" s="38"/>
      <c r="L2" s="14" t="s">
        <v>59</v>
      </c>
      <c r="M2" s="14"/>
      <c r="N2" s="9"/>
      <c r="Y2" s="3"/>
    </row>
    <row r="3" spans="2:25" ht="12">
      <c r="B3" s="21"/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1.25">
      <c r="A4" s="36" t="s">
        <v>48</v>
      </c>
      <c r="B4" s="42" t="s">
        <v>58</v>
      </c>
      <c r="C4" s="10"/>
      <c r="D4" s="31">
        <v>2015</v>
      </c>
      <c r="E4" s="31">
        <v>2015</v>
      </c>
      <c r="F4" s="31"/>
      <c r="G4" s="9" t="s">
        <v>55</v>
      </c>
      <c r="H4" s="9" t="s">
        <v>56</v>
      </c>
      <c r="I4" s="10"/>
      <c r="J4" s="31">
        <v>2015</v>
      </c>
      <c r="K4" s="31">
        <v>2015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455</v>
      </c>
      <c r="C7" s="12"/>
      <c r="D7" s="47">
        <v>501</v>
      </c>
      <c r="E7" s="43">
        <v>501</v>
      </c>
      <c r="G7" s="12">
        <f>E7-D7</f>
        <v>0</v>
      </c>
      <c r="H7" s="12">
        <f>E7-B7</f>
        <v>46</v>
      </c>
      <c r="I7" s="12"/>
      <c r="J7" s="47">
        <v>520</v>
      </c>
      <c r="K7" s="47">
        <v>520</v>
      </c>
      <c r="M7" s="12">
        <f>K7-J7</f>
        <v>0</v>
      </c>
      <c r="N7" s="12">
        <f>K7-E7</f>
        <v>19</v>
      </c>
      <c r="Y7" s="1"/>
      <c r="AA7" s="4"/>
      <c r="AB7" s="4"/>
    </row>
    <row r="8" spans="1:28" ht="11.25">
      <c r="A8" s="12" t="s">
        <v>4</v>
      </c>
      <c r="B8" s="46">
        <v>1027</v>
      </c>
      <c r="C8" s="12"/>
      <c r="D8" s="49">
        <v>1014</v>
      </c>
      <c r="E8" s="49">
        <v>1014</v>
      </c>
      <c r="G8" s="12">
        <f aca="true" t="shared" si="0" ref="G8:G58">E8-D8</f>
        <v>0</v>
      </c>
      <c r="H8" s="12">
        <f aca="true" t="shared" si="1" ref="H8:H58">E8-B8</f>
        <v>-13</v>
      </c>
      <c r="I8" s="12"/>
      <c r="J8" s="48">
        <v>890</v>
      </c>
      <c r="K8" s="48">
        <v>930</v>
      </c>
      <c r="M8" s="12">
        <f aca="true" t="shared" si="2" ref="M8:M58">K8-J8</f>
        <v>40</v>
      </c>
      <c r="N8" s="12">
        <f aca="true" t="shared" si="3" ref="N8:N58">K8-E8</f>
        <v>-84</v>
      </c>
      <c r="Y8" s="1"/>
      <c r="AA8" s="4"/>
      <c r="AB8" s="4"/>
    </row>
    <row r="9" spans="1:28" ht="11.25">
      <c r="A9" s="12" t="s">
        <v>36</v>
      </c>
      <c r="B9" s="45">
        <v>590</v>
      </c>
      <c r="C9" s="12"/>
      <c r="D9" s="47">
        <v>521</v>
      </c>
      <c r="E9" s="43">
        <v>521</v>
      </c>
      <c r="G9" s="12">
        <f t="shared" si="0"/>
        <v>0</v>
      </c>
      <c r="H9" s="12">
        <f t="shared" si="1"/>
        <v>-69</v>
      </c>
      <c r="I9" s="12"/>
      <c r="J9" s="47">
        <v>470</v>
      </c>
      <c r="K9" s="47">
        <v>216</v>
      </c>
      <c r="M9" s="12">
        <f t="shared" si="2"/>
        <v>-254</v>
      </c>
      <c r="N9" s="12">
        <f t="shared" si="3"/>
        <v>-305</v>
      </c>
      <c r="Y9" s="1"/>
      <c r="AA9" s="4"/>
      <c r="AB9" s="4"/>
    </row>
    <row r="10" spans="1:28" ht="11.25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34600</v>
      </c>
      <c r="K10" s="48">
        <v>34600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1.25">
      <c r="A11" s="12" t="s">
        <v>3</v>
      </c>
      <c r="B11" s="46">
        <v>8300</v>
      </c>
      <c r="C11" s="12"/>
      <c r="D11" s="48">
        <v>8465</v>
      </c>
      <c r="E11" s="44">
        <v>8465</v>
      </c>
      <c r="G11" s="12">
        <f t="shared" si="0"/>
        <v>0</v>
      </c>
      <c r="H11" s="12">
        <f t="shared" si="1"/>
        <v>165</v>
      </c>
      <c r="I11" s="12"/>
      <c r="J11" s="48">
        <v>8000</v>
      </c>
      <c r="K11" s="48">
        <v>8000</v>
      </c>
      <c r="M11" s="12">
        <f t="shared" si="2"/>
        <v>0</v>
      </c>
      <c r="N11" s="12">
        <f t="shared" si="3"/>
        <v>-465</v>
      </c>
      <c r="Y11" s="1"/>
      <c r="AA11" s="4"/>
      <c r="AB11" s="4"/>
    </row>
    <row r="12" spans="1:28" ht="11.25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12200</v>
      </c>
      <c r="K12" s="48">
        <v>12200</v>
      </c>
      <c r="M12" s="12">
        <f t="shared" si="2"/>
        <v>0</v>
      </c>
      <c r="N12" s="12">
        <f t="shared" si="3"/>
        <v>-400</v>
      </c>
      <c r="Y12" s="1"/>
      <c r="AA12" s="4"/>
      <c r="AB12" s="4"/>
    </row>
    <row r="13" spans="1:28" ht="11.25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4350</v>
      </c>
      <c r="K13" s="48">
        <v>4350</v>
      </c>
      <c r="M13" s="12">
        <f t="shared" si="2"/>
        <v>0</v>
      </c>
      <c r="N13" s="12">
        <f t="shared" si="3"/>
        <v>-350</v>
      </c>
      <c r="Y13" s="1"/>
      <c r="AA13" s="4"/>
      <c r="AB13" s="4"/>
    </row>
    <row r="14" spans="1:28" ht="11.25">
      <c r="A14" s="12" t="s">
        <v>12</v>
      </c>
      <c r="B14" s="46">
        <v>142530</v>
      </c>
      <c r="C14" s="12"/>
      <c r="D14" s="48">
        <v>144500</v>
      </c>
      <c r="E14" s="44">
        <v>144560</v>
      </c>
      <c r="G14" s="12">
        <f t="shared" si="0"/>
        <v>60</v>
      </c>
      <c r="H14" s="12">
        <f t="shared" si="1"/>
        <v>2030</v>
      </c>
      <c r="I14" s="12"/>
      <c r="J14" s="48">
        <v>145500</v>
      </c>
      <c r="K14" s="48">
        <v>145500</v>
      </c>
      <c r="M14" s="12">
        <f t="shared" si="2"/>
        <v>0</v>
      </c>
      <c r="N14" s="12">
        <f t="shared" si="3"/>
        <v>940</v>
      </c>
      <c r="Y14" s="1"/>
      <c r="AA14" s="4"/>
      <c r="AB14" s="4"/>
    </row>
    <row r="15" spans="1:28" ht="11.25">
      <c r="A15" s="12" t="s">
        <v>21</v>
      </c>
      <c r="B15" s="46">
        <v>1310</v>
      </c>
      <c r="C15" s="12"/>
      <c r="D15" s="48">
        <v>1392</v>
      </c>
      <c r="E15" s="44">
        <v>1392</v>
      </c>
      <c r="G15" s="12">
        <f t="shared" si="0"/>
        <v>0</v>
      </c>
      <c r="H15" s="12">
        <f t="shared" si="1"/>
        <v>82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-66</v>
      </c>
      <c r="Y15" s="1"/>
      <c r="AA15" s="4"/>
      <c r="AB15" s="4"/>
    </row>
    <row r="16" spans="1:28" ht="11.25">
      <c r="A16" s="12" t="s">
        <v>44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1.25">
      <c r="A17" s="12" t="s">
        <v>41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395</v>
      </c>
      <c r="K17" s="47">
        <v>395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1.25">
      <c r="A18" s="12" t="s">
        <v>35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1.25">
      <c r="A19" s="12" t="s">
        <v>50</v>
      </c>
      <c r="B19" s="45">
        <v>790</v>
      </c>
      <c r="C19" s="12"/>
      <c r="D19" s="47">
        <v>740</v>
      </c>
      <c r="E19" s="43">
        <v>730</v>
      </c>
      <c r="G19" s="12">
        <f t="shared" si="0"/>
        <v>-10</v>
      </c>
      <c r="H19" s="12">
        <f t="shared" si="1"/>
        <v>-60</v>
      </c>
      <c r="I19" s="12"/>
      <c r="J19" s="47">
        <v>794</v>
      </c>
      <c r="K19" s="47">
        <v>765</v>
      </c>
      <c r="M19" s="12">
        <f t="shared" si="2"/>
        <v>-29</v>
      </c>
      <c r="N19" s="12">
        <f t="shared" si="3"/>
        <v>35</v>
      </c>
      <c r="Y19" s="1"/>
      <c r="AA19" s="4"/>
      <c r="AB19" s="4"/>
    </row>
    <row r="20" spans="1:28" ht="11.25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4000</v>
      </c>
      <c r="K20" s="48">
        <v>4000</v>
      </c>
      <c r="M20" s="12">
        <f t="shared" si="2"/>
        <v>0</v>
      </c>
      <c r="N20" s="12">
        <f t="shared" si="3"/>
        <v>-530</v>
      </c>
      <c r="Y20" s="1"/>
      <c r="AA20" s="4"/>
      <c r="AB20" s="4"/>
    </row>
    <row r="21" spans="1:28" ht="11.25">
      <c r="A21" s="12" t="s">
        <v>54</v>
      </c>
      <c r="B21" s="46">
        <v>1937</v>
      </c>
      <c r="C21" s="12"/>
      <c r="D21" s="48">
        <v>1881</v>
      </c>
      <c r="E21" s="44">
        <v>1881</v>
      </c>
      <c r="G21" s="12">
        <f t="shared" si="0"/>
        <v>0</v>
      </c>
      <c r="H21" s="12">
        <f t="shared" si="1"/>
        <v>-56</v>
      </c>
      <c r="I21" s="12"/>
      <c r="J21" s="48">
        <v>1930</v>
      </c>
      <c r="K21" s="48">
        <v>1930</v>
      </c>
      <c r="M21" s="12">
        <f t="shared" si="2"/>
        <v>0</v>
      </c>
      <c r="N21" s="12">
        <f t="shared" si="3"/>
        <v>49</v>
      </c>
      <c r="Y21" s="1"/>
      <c r="AA21" s="4"/>
      <c r="AB21" s="4"/>
    </row>
    <row r="22" spans="1:28" ht="11.25">
      <c r="A22" s="12" t="s">
        <v>37</v>
      </c>
      <c r="B22" s="45">
        <v>342</v>
      </c>
      <c r="C22" s="12"/>
      <c r="D22" s="47">
        <v>362</v>
      </c>
      <c r="E22" s="43">
        <v>362</v>
      </c>
      <c r="G22" s="12">
        <f t="shared" si="0"/>
        <v>0</v>
      </c>
      <c r="H22" s="12">
        <f t="shared" si="1"/>
        <v>20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-62</v>
      </c>
      <c r="Y22" s="1"/>
      <c r="AA22" s="4"/>
      <c r="AB22" s="4"/>
    </row>
    <row r="23" spans="1:28" ht="11.25">
      <c r="A23" s="12" t="s">
        <v>45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1.25">
      <c r="A24" s="12" t="s">
        <v>49</v>
      </c>
      <c r="B24" s="45">
        <v>536</v>
      </c>
      <c r="C24" s="12"/>
      <c r="D24" s="47">
        <v>635</v>
      </c>
      <c r="E24" s="43">
        <v>635</v>
      </c>
      <c r="G24" s="12">
        <f t="shared" si="0"/>
        <v>0</v>
      </c>
      <c r="H24" s="12">
        <f t="shared" si="1"/>
        <v>99</v>
      </c>
      <c r="I24" s="12"/>
      <c r="J24" s="47">
        <v>620</v>
      </c>
      <c r="K24" s="47">
        <v>620</v>
      </c>
      <c r="M24" s="12">
        <f t="shared" si="2"/>
        <v>0</v>
      </c>
      <c r="N24" s="12">
        <f t="shared" si="3"/>
        <v>-15</v>
      </c>
      <c r="Y24" s="1"/>
      <c r="AA24" s="4"/>
      <c r="AB24" s="4"/>
    </row>
    <row r="25" spans="1:28" ht="11.25">
      <c r="A25" s="12" t="s">
        <v>7</v>
      </c>
      <c r="B25" s="46">
        <v>106646</v>
      </c>
      <c r="C25" s="12"/>
      <c r="D25" s="48">
        <v>104800</v>
      </c>
      <c r="E25" s="44">
        <v>104800</v>
      </c>
      <c r="G25" s="12">
        <f t="shared" si="0"/>
        <v>0</v>
      </c>
      <c r="H25" s="12">
        <f t="shared" si="1"/>
        <v>-1846</v>
      </c>
      <c r="I25" s="12"/>
      <c r="J25" s="48">
        <v>103500</v>
      </c>
      <c r="K25" s="48">
        <v>100000</v>
      </c>
      <c r="M25" s="12">
        <f t="shared" si="2"/>
        <v>-3500</v>
      </c>
      <c r="N25" s="12">
        <f t="shared" si="3"/>
        <v>-4800</v>
      </c>
      <c r="Y25" s="1"/>
      <c r="AA25" s="4"/>
      <c r="AB25" s="4"/>
    </row>
    <row r="26" spans="1:28" ht="11.25">
      <c r="A26" s="12" t="s">
        <v>11</v>
      </c>
      <c r="B26" s="46">
        <v>36300</v>
      </c>
      <c r="C26" s="12"/>
      <c r="D26" s="48">
        <v>35760</v>
      </c>
      <c r="E26" s="44">
        <v>35760</v>
      </c>
      <c r="G26" s="12">
        <f t="shared" si="0"/>
        <v>0</v>
      </c>
      <c r="H26" s="12">
        <f t="shared" si="1"/>
        <v>-540</v>
      </c>
      <c r="I26" s="12"/>
      <c r="J26" s="48">
        <v>36300</v>
      </c>
      <c r="K26" s="48">
        <v>36300</v>
      </c>
      <c r="M26" s="12">
        <f t="shared" si="2"/>
        <v>0</v>
      </c>
      <c r="N26" s="12">
        <f t="shared" si="3"/>
        <v>540</v>
      </c>
      <c r="Y26" s="1"/>
      <c r="AA26" s="4"/>
      <c r="AB26" s="4"/>
    </row>
    <row r="27" spans="1:28" ht="11.25">
      <c r="A27" s="12" t="s">
        <v>28</v>
      </c>
      <c r="B27" s="46">
        <v>1650</v>
      </c>
      <c r="C27" s="12"/>
      <c r="D27" s="48">
        <v>1716</v>
      </c>
      <c r="E27" s="44">
        <v>1716</v>
      </c>
      <c r="G27" s="12">
        <f t="shared" si="0"/>
        <v>0</v>
      </c>
      <c r="H27" s="12">
        <f t="shared" si="1"/>
        <v>66</v>
      </c>
      <c r="I27" s="12"/>
      <c r="J27" s="48">
        <v>1782</v>
      </c>
      <c r="K27" s="48">
        <v>1782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1.25">
      <c r="A28" s="12" t="s">
        <v>8</v>
      </c>
      <c r="B28" s="46">
        <v>7937</v>
      </c>
      <c r="C28" s="12"/>
      <c r="D28" s="48">
        <v>7842</v>
      </c>
      <c r="E28" s="44">
        <v>7842</v>
      </c>
      <c r="G28" s="12">
        <f t="shared" si="0"/>
        <v>0</v>
      </c>
      <c r="H28" s="12">
        <f t="shared" si="1"/>
        <v>-95</v>
      </c>
      <c r="I28" s="12"/>
      <c r="J28" s="48">
        <v>7900</v>
      </c>
      <c r="K28" s="48">
        <v>7900</v>
      </c>
      <c r="M28" s="12">
        <f t="shared" si="2"/>
        <v>0</v>
      </c>
      <c r="N28" s="12">
        <f t="shared" si="3"/>
        <v>58</v>
      </c>
      <c r="Y28" s="1"/>
      <c r="AA28" s="4"/>
      <c r="AB28" s="4"/>
    </row>
    <row r="29" spans="1:28" ht="11.25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1600</v>
      </c>
      <c r="K29" s="48">
        <v>1600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1.25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4258</v>
      </c>
      <c r="K30" s="48">
        <v>4327</v>
      </c>
      <c r="M30" s="12">
        <f t="shared" si="2"/>
        <v>69</v>
      </c>
      <c r="N30" s="12">
        <f t="shared" si="3"/>
        <v>86</v>
      </c>
      <c r="Y30" s="1"/>
      <c r="AA30" s="4"/>
      <c r="AB30" s="4"/>
    </row>
    <row r="31" spans="1:28" ht="11.25">
      <c r="A31" s="12" t="s">
        <v>24</v>
      </c>
      <c r="B31" s="46">
        <v>1650</v>
      </c>
      <c r="C31" s="12"/>
      <c r="D31" s="48">
        <v>1875</v>
      </c>
      <c r="E31" s="44">
        <v>1875</v>
      </c>
      <c r="G31" s="12">
        <f t="shared" si="0"/>
        <v>0</v>
      </c>
      <c r="H31" s="12">
        <f t="shared" si="1"/>
        <v>225</v>
      </c>
      <c r="I31" s="12"/>
      <c r="J31" s="48">
        <v>1750</v>
      </c>
      <c r="K31" s="48">
        <v>1750</v>
      </c>
      <c r="M31" s="12">
        <f t="shared" si="2"/>
        <v>0</v>
      </c>
      <c r="N31" s="12">
        <f t="shared" si="3"/>
        <v>-125</v>
      </c>
      <c r="Y31" s="1"/>
      <c r="AA31" s="4"/>
      <c r="AB31" s="4"/>
    </row>
    <row r="32" spans="1:28" ht="11.25">
      <c r="A32" s="12" t="s">
        <v>47</v>
      </c>
      <c r="B32" s="45">
        <v>170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-21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1.25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2624</v>
      </c>
      <c r="K33" s="48">
        <v>2368</v>
      </c>
      <c r="M33" s="12">
        <f t="shared" si="2"/>
        <v>-256</v>
      </c>
      <c r="N33" s="12">
        <f t="shared" si="3"/>
        <v>-178</v>
      </c>
      <c r="Y33" s="27"/>
      <c r="AA33" s="28"/>
      <c r="AB33" s="28"/>
    </row>
    <row r="34" spans="1:28" ht="11.25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1810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38</v>
      </c>
      <c r="B35" s="46">
        <v>1438</v>
      </c>
      <c r="C35" s="25"/>
      <c r="D35" s="48">
        <v>1495</v>
      </c>
      <c r="E35" s="44">
        <v>1495</v>
      </c>
      <c r="G35" s="12">
        <f t="shared" si="0"/>
        <v>0</v>
      </c>
      <c r="H35" s="12">
        <f t="shared" si="1"/>
        <v>57</v>
      </c>
      <c r="I35" s="25"/>
      <c r="J35" s="48">
        <v>1450</v>
      </c>
      <c r="K35" s="48">
        <v>1450</v>
      </c>
      <c r="M35" s="12">
        <f t="shared" si="2"/>
        <v>0</v>
      </c>
      <c r="N35" s="12">
        <f t="shared" si="3"/>
        <v>-45</v>
      </c>
      <c r="Y35" s="27"/>
      <c r="AA35" s="28"/>
      <c r="AB35" s="28"/>
    </row>
    <row r="36" spans="1:28" s="26" customFormat="1" ht="11.25">
      <c r="A36" s="25" t="s">
        <v>53</v>
      </c>
      <c r="B36" s="45">
        <v>131</v>
      </c>
      <c r="C36" s="25"/>
      <c r="D36" s="47">
        <v>179</v>
      </c>
      <c r="E36" s="43">
        <v>179</v>
      </c>
      <c r="G36" s="12">
        <f t="shared" si="0"/>
        <v>0</v>
      </c>
      <c r="H36" s="12">
        <f t="shared" si="1"/>
        <v>48</v>
      </c>
      <c r="I36" s="25"/>
      <c r="J36" s="47">
        <v>135</v>
      </c>
      <c r="K36" s="47">
        <v>135</v>
      </c>
      <c r="M36" s="12">
        <f t="shared" si="2"/>
        <v>0</v>
      </c>
      <c r="N36" s="12">
        <f t="shared" si="3"/>
        <v>-44</v>
      </c>
      <c r="Y36" s="27"/>
      <c r="AA36" s="28"/>
      <c r="AB36" s="28"/>
    </row>
    <row r="37" spans="1:28" s="26" customFormat="1" ht="11.25">
      <c r="A37" s="25" t="s">
        <v>46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1.25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1.25">
      <c r="A40" s="12" t="s">
        <v>9</v>
      </c>
      <c r="B40" s="46">
        <v>6700</v>
      </c>
      <c r="C40" s="12"/>
      <c r="D40" s="48">
        <v>6900</v>
      </c>
      <c r="E40" s="44">
        <v>6900</v>
      </c>
      <c r="G40" s="12">
        <f t="shared" si="0"/>
        <v>0</v>
      </c>
      <c r="H40" s="12">
        <f t="shared" si="1"/>
        <v>200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0</v>
      </c>
      <c r="Y40" s="1"/>
      <c r="AA40" s="4"/>
      <c r="AB40" s="4"/>
    </row>
    <row r="41" spans="1:28" ht="11.25">
      <c r="A41" s="12" t="s">
        <v>20</v>
      </c>
      <c r="B41" s="46">
        <v>2156</v>
      </c>
      <c r="C41" s="12"/>
      <c r="D41" s="48">
        <v>2150</v>
      </c>
      <c r="E41" s="44">
        <v>2000</v>
      </c>
      <c r="G41" s="12">
        <f t="shared" si="0"/>
        <v>-150</v>
      </c>
      <c r="H41" s="12">
        <f t="shared" si="1"/>
        <v>-156</v>
      </c>
      <c r="I41" s="12"/>
      <c r="J41" s="48">
        <v>2153</v>
      </c>
      <c r="K41" s="48">
        <v>2153</v>
      </c>
      <c r="M41" s="12">
        <f t="shared" si="2"/>
        <v>0</v>
      </c>
      <c r="N41" s="12">
        <f t="shared" si="3"/>
        <v>153</v>
      </c>
      <c r="Y41" s="1"/>
      <c r="AA41" s="4"/>
      <c r="AB41" s="4"/>
    </row>
    <row r="42" spans="1:28" ht="11.25">
      <c r="A42" s="12" t="s">
        <v>14</v>
      </c>
      <c r="B42" s="46">
        <v>11858</v>
      </c>
      <c r="C42" s="12"/>
      <c r="D42" s="48">
        <v>11915</v>
      </c>
      <c r="E42" s="44">
        <v>11915</v>
      </c>
      <c r="G42" s="12">
        <f t="shared" si="0"/>
        <v>0</v>
      </c>
      <c r="H42" s="12">
        <f t="shared" si="1"/>
        <v>57</v>
      </c>
      <c r="I42" s="12"/>
      <c r="J42" s="48">
        <v>11500</v>
      </c>
      <c r="K42" s="48">
        <v>11250</v>
      </c>
      <c r="M42" s="12">
        <f t="shared" si="2"/>
        <v>-250</v>
      </c>
      <c r="N42" s="12">
        <f t="shared" si="3"/>
        <v>-665</v>
      </c>
      <c r="Y42" s="1"/>
      <c r="AA42" s="4"/>
      <c r="AB42" s="4"/>
    </row>
    <row r="43" spans="1:28" ht="11.25">
      <c r="A43" s="12" t="s">
        <v>33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700</v>
      </c>
      <c r="K43" s="47">
        <v>700</v>
      </c>
      <c r="M43" s="12">
        <f t="shared" si="2"/>
        <v>0</v>
      </c>
      <c r="N43" s="12">
        <f t="shared" si="3"/>
        <v>18</v>
      </c>
      <c r="Y43" s="1"/>
      <c r="AA43" s="4"/>
      <c r="AB43" s="4"/>
    </row>
    <row r="44" spans="1:28" ht="11.25">
      <c r="A44" s="12" t="s">
        <v>39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1.25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3300</v>
      </c>
      <c r="K45" s="48">
        <v>3300</v>
      </c>
      <c r="M45" s="12">
        <f t="shared" si="2"/>
        <v>0</v>
      </c>
      <c r="N45" s="12">
        <f t="shared" si="3"/>
        <v>450</v>
      </c>
      <c r="Y45" s="1"/>
      <c r="AA45" s="4"/>
      <c r="AB45" s="4"/>
    </row>
    <row r="46" spans="1:28" ht="11.25">
      <c r="A46" s="12" t="s">
        <v>15</v>
      </c>
      <c r="B46" s="46">
        <v>1217</v>
      </c>
      <c r="C46" s="12"/>
      <c r="D46" s="48">
        <v>1100</v>
      </c>
      <c r="E46" s="44">
        <v>1100</v>
      </c>
      <c r="G46" s="12">
        <f t="shared" si="0"/>
        <v>0</v>
      </c>
      <c r="H46" s="12">
        <f t="shared" si="1"/>
        <v>-117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70</v>
      </c>
      <c r="Y46" s="1"/>
      <c r="AA46" s="4"/>
      <c r="AB46" s="4"/>
    </row>
    <row r="47" spans="1:28" ht="11.25">
      <c r="A47" s="12" t="s">
        <v>40</v>
      </c>
      <c r="B47" s="46">
        <v>1450</v>
      </c>
      <c r="C47" s="12"/>
      <c r="D47" s="48">
        <v>1700</v>
      </c>
      <c r="E47" s="44">
        <v>1700</v>
      </c>
      <c r="G47" s="12">
        <f t="shared" si="0"/>
        <v>0</v>
      </c>
      <c r="H47" s="12">
        <f t="shared" si="1"/>
        <v>250</v>
      </c>
      <c r="I47" s="12"/>
      <c r="J47" s="48">
        <v>1716</v>
      </c>
      <c r="K47" s="48">
        <v>1716</v>
      </c>
      <c r="M47" s="12">
        <f t="shared" si="2"/>
        <v>0</v>
      </c>
      <c r="N47" s="12">
        <f t="shared" si="3"/>
        <v>16</v>
      </c>
      <c r="Y47" s="1"/>
      <c r="AA47" s="4"/>
      <c r="AB47" s="4"/>
    </row>
    <row r="48" spans="1:28" ht="11.25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16400</v>
      </c>
      <c r="K48" s="48">
        <v>16400</v>
      </c>
      <c r="M48" s="12">
        <f t="shared" si="2"/>
        <v>0</v>
      </c>
      <c r="N48" s="12">
        <f t="shared" si="3"/>
        <v>-2350</v>
      </c>
      <c r="Y48" s="1"/>
      <c r="AA48" s="4"/>
      <c r="AB48" s="4"/>
    </row>
    <row r="49" spans="1:28" ht="11.25">
      <c r="A49" s="12" t="s">
        <v>51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1.25">
      <c r="A50" s="12" t="s">
        <v>43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1.25">
      <c r="A51" s="12" t="s">
        <v>32</v>
      </c>
      <c r="B51" s="46">
        <v>6117</v>
      </c>
      <c r="C51" s="12"/>
      <c r="D51" s="48">
        <v>7068</v>
      </c>
      <c r="E51" s="44">
        <v>7068</v>
      </c>
      <c r="G51" s="12">
        <f t="shared" si="0"/>
        <v>0</v>
      </c>
      <c r="H51" s="12">
        <f t="shared" si="1"/>
        <v>951</v>
      </c>
      <c r="I51" s="12"/>
      <c r="J51" s="48">
        <v>6057</v>
      </c>
      <c r="K51" s="48">
        <v>6057</v>
      </c>
      <c r="M51" s="12">
        <f t="shared" si="2"/>
        <v>0</v>
      </c>
      <c r="N51" s="12">
        <f t="shared" si="3"/>
        <v>-1011</v>
      </c>
      <c r="Y51" s="1"/>
      <c r="AA51" s="4"/>
      <c r="AB51" s="4"/>
    </row>
    <row r="52" spans="1:28" ht="11.25">
      <c r="A52" s="12" t="s">
        <v>18</v>
      </c>
      <c r="B52" s="45">
        <v>944</v>
      </c>
      <c r="C52" s="12"/>
      <c r="D52" s="48">
        <v>950</v>
      </c>
      <c r="E52" s="44">
        <v>950</v>
      </c>
      <c r="G52" s="12">
        <f t="shared" si="0"/>
        <v>0</v>
      </c>
      <c r="H52" s="12">
        <f t="shared" si="1"/>
        <v>6</v>
      </c>
      <c r="I52" s="12"/>
      <c r="J52" s="48">
        <v>990</v>
      </c>
      <c r="K52" s="48">
        <v>990</v>
      </c>
      <c r="M52" s="12">
        <f t="shared" si="2"/>
        <v>0</v>
      </c>
      <c r="N52" s="12">
        <f t="shared" si="3"/>
        <v>40</v>
      </c>
      <c r="Y52" s="1"/>
      <c r="AA52" s="4"/>
      <c r="AB52" s="4"/>
    </row>
    <row r="53" spans="1:28" ht="11.25">
      <c r="A53" s="12" t="s">
        <v>42</v>
      </c>
      <c r="B53" s="45">
        <v>385</v>
      </c>
      <c r="C53" s="12"/>
      <c r="D53" s="47">
        <v>360</v>
      </c>
      <c r="E53" s="43">
        <v>360</v>
      </c>
      <c r="G53" s="12">
        <f t="shared" si="0"/>
        <v>0</v>
      </c>
      <c r="H53" s="12">
        <f t="shared" si="1"/>
        <v>-25</v>
      </c>
      <c r="I53" s="12"/>
      <c r="J53" s="47">
        <v>340</v>
      </c>
      <c r="K53" s="47">
        <v>340</v>
      </c>
      <c r="M53" s="12">
        <f t="shared" si="2"/>
        <v>0</v>
      </c>
      <c r="N53" s="12">
        <f t="shared" si="3"/>
        <v>-20</v>
      </c>
      <c r="Y53" s="1"/>
      <c r="AA53" s="4"/>
      <c r="AB53" s="4"/>
    </row>
    <row r="54" spans="1:28" ht="11.25">
      <c r="A54" s="12" t="s">
        <v>16</v>
      </c>
      <c r="B54" s="46">
        <v>28161</v>
      </c>
      <c r="C54" s="12"/>
      <c r="D54" s="48">
        <v>28074</v>
      </c>
      <c r="E54" s="44">
        <v>28074</v>
      </c>
      <c r="G54" s="12">
        <f t="shared" si="0"/>
        <v>0</v>
      </c>
      <c r="H54" s="12">
        <f t="shared" si="1"/>
        <v>-87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126</v>
      </c>
      <c r="Y54" s="1"/>
      <c r="AA54" s="4"/>
      <c r="AB54" s="4"/>
    </row>
    <row r="55" spans="1:28" ht="11.25">
      <c r="A55" s="12" t="s">
        <v>52</v>
      </c>
      <c r="B55" s="2">
        <f>SUM(B7:B54)</f>
        <v>473938</v>
      </c>
      <c r="C55" s="12"/>
      <c r="D55" s="2">
        <f>SUM(D7:D54)</f>
        <v>474066</v>
      </c>
      <c r="E55" s="2">
        <f>SUM(E7:E54)</f>
        <v>473966</v>
      </c>
      <c r="G55" s="12">
        <f>E55-D55</f>
        <v>-100</v>
      </c>
      <c r="H55" s="12">
        <f>E55-B55</f>
        <v>28</v>
      </c>
      <c r="I55" s="12"/>
      <c r="J55" s="2">
        <f>SUM(J7:J54)</f>
        <v>469208</v>
      </c>
      <c r="K55" s="2">
        <f>SUM(K7:K54)</f>
        <v>465028</v>
      </c>
      <c r="M55" s="12">
        <f t="shared" si="2"/>
        <v>-4180</v>
      </c>
      <c r="N55" s="12">
        <f>K55-E55</f>
        <v>-8938</v>
      </c>
      <c r="Y55" s="1"/>
      <c r="AA55" s="4"/>
      <c r="AB55" s="4"/>
    </row>
    <row r="56" spans="1:28" ht="11.25">
      <c r="A56" s="12" t="s">
        <v>1</v>
      </c>
      <c r="B56" s="40">
        <f>B58-B55</f>
        <v>4500</v>
      </c>
      <c r="C56" s="12"/>
      <c r="D56" s="40">
        <f>D58-D55</f>
        <v>4219</v>
      </c>
      <c r="E56" s="40">
        <f>E58-E55</f>
        <v>4219</v>
      </c>
      <c r="G56" s="12">
        <f t="shared" si="0"/>
        <v>0</v>
      </c>
      <c r="H56" s="12">
        <f t="shared" si="1"/>
        <v>-281</v>
      </c>
      <c r="I56" s="22"/>
      <c r="J56" s="40">
        <f>J58-J55</f>
        <v>4290</v>
      </c>
      <c r="K56" s="40">
        <f>K58-K55</f>
        <v>4290</v>
      </c>
      <c r="M56" s="12">
        <f t="shared" si="2"/>
        <v>0</v>
      </c>
      <c r="N56" s="12">
        <f t="shared" si="3"/>
        <v>71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478438</v>
      </c>
      <c r="C58" s="12"/>
      <c r="D58" s="48">
        <v>478285</v>
      </c>
      <c r="E58" s="44">
        <v>478185</v>
      </c>
      <c r="G58" s="12">
        <f t="shared" si="0"/>
        <v>-100</v>
      </c>
      <c r="H58" s="12">
        <f t="shared" si="1"/>
        <v>-253</v>
      </c>
      <c r="I58" s="12"/>
      <c r="J58" s="2">
        <v>473498</v>
      </c>
      <c r="K58" s="2">
        <v>469318</v>
      </c>
      <c r="M58" s="12">
        <f t="shared" si="2"/>
        <v>-4180</v>
      </c>
      <c r="N58" s="12">
        <f t="shared" si="3"/>
        <v>-8867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62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2015-12-11T16:42:06Z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