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<sst xmlns="http://schemas.openxmlformats.org/spreadsheetml/2006/main" count="73" uniqueCount="66">
  <si>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</si>
  <si>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</si>
  <si>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</si>
  <si>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</si>
  <si>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</si>
  <si>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</si>
  <si>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</si>
  <si>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</si>
  <si>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</si>
  <si>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</si>
  <si>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</si>
  <si>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</si>
  <si>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</si>
  <si>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</si>
  <si>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</si>
  <si>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</si>
  <si>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</si>
  <si>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</si>
  <si>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</si>
  <si>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</si>
  <si>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</si>
  <si>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</si>
  <si>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</si>
  <si>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</si>
  <si>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</si>
  <si>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</si>
  <si>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</si>
  <si>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</si>
  <si>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</si>
  <si>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</si>
  <si>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</si>
  <si>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</si>
  <si>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</si>
  <si>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</si>
  <si>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</si>
  <si>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</si>
  <si>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</si>
  <si>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</si>
  <si>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</si>
  <si>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</si>
  <si>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</si>
  <si>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</si>
  <si>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</si>
  <si>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</si>
  <si>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</si>
  <si>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</si>
  <si>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</si>
  <si>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</si>
  <si>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</si>
  <si>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</si>
  <si>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</si>
  <si>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</si>
  <si>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</si>
  <si>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</si>
  <si>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</si>
  <si>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</si>
  <si>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</si>
  <si>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</si>
  <si>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>2013/14  2/</t>
  </si>
  <si>
    <t>European Union</t>
  </si>
  <si>
    <t>2012/13</t>
  </si>
  <si>
    <t>2014/15  2/</t>
  </si>
  <si>
    <t>July</t>
  </si>
  <si>
    <t>August</t>
  </si>
  <si>
    <t>Updated August 13, 2014.</t>
  </si>
  <si>
    <t>Table 9--Global rice producers: annual production, monthly revisions, and annual changes 1/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</si>
</sst>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8">
      <selection activeCell="C8" sqref="C8"/>
    </sheetView>
  </sheetViews>
  <sheetFormatPr defaultColWidth="9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9.625" style="2" customWidth="1"/>
  </cols>
  <sheetData>
    <row r="1" spans="1:25" ht="11.25">
      <c r="A1" s="15" t="s">
        <v>65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60</v>
      </c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61</v>
      </c>
      <c r="M2" s="14"/>
      <c r="N2" s="9"/>
      <c r="Y2" s="3"/>
    </row>
    <row r="3" spans="2:25" ht="12">
      <c r="B3" s="21" t="s">
        <v>63</v>
      </c>
      <c r="D3" s="21" t="s">
        <v>62</v>
      </c>
      <c r="E3" s="21" t="s">
        <v>63</v>
      </c>
      <c r="F3" s="33"/>
      <c r="G3" s="21" t="s">
        <v>2</v>
      </c>
      <c r="H3" s="21" t="s">
        <v>30</v>
      </c>
      <c r="I3" s="8"/>
      <c r="J3" s="21" t="s">
        <v>62</v>
      </c>
      <c r="K3" s="21" t="s">
        <v>63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51</v>
      </c>
      <c r="B4" s="31">
        <v>2014</v>
      </c>
      <c r="D4" s="31">
        <v>2014</v>
      </c>
      <c r="E4" s="31">
        <v>2014</v>
      </c>
      <c r="F4" s="31"/>
      <c r="G4" s="9" t="s">
        <v>31</v>
      </c>
      <c r="H4" s="9" t="s">
        <v>33</v>
      </c>
      <c r="J4" s="31">
        <v>2014</v>
      </c>
      <c r="K4" s="31">
        <v>2014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37</v>
      </c>
      <c r="B7" s="2">
        <v>460</v>
      </c>
      <c r="C7" s="12"/>
      <c r="D7" s="2">
        <v>510</v>
      </c>
      <c r="E7" s="2">
        <v>510</v>
      </c>
      <c r="G7" s="12">
        <f>E7-D7</f>
        <v>0</v>
      </c>
      <c r="H7" s="12">
        <f>E7-B7</f>
        <v>50</v>
      </c>
      <c r="I7" s="12"/>
      <c r="J7" s="2">
        <v>520</v>
      </c>
      <c r="K7" s="2">
        <v>520</v>
      </c>
      <c r="M7" s="12">
        <f aca="true" t="shared" si="0" ref="M7:M56">K7-J7</f>
        <v>0</v>
      </c>
      <c r="N7" s="12">
        <f>K7-E7</f>
        <v>10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1027</v>
      </c>
      <c r="E8" s="2">
        <v>1027</v>
      </c>
      <c r="G8" s="12">
        <f aca="true" t="shared" si="1" ref="G8:G58">E8-D8</f>
        <v>0</v>
      </c>
      <c r="H8" s="12">
        <f aca="true" t="shared" si="2" ref="H8:H58">E8-B8</f>
        <v>13</v>
      </c>
      <c r="I8" s="12"/>
      <c r="J8" s="2">
        <v>1014</v>
      </c>
      <c r="K8" s="2">
        <v>1014</v>
      </c>
      <c r="M8" s="12">
        <f t="shared" si="0"/>
        <v>0</v>
      </c>
      <c r="N8" s="12">
        <f aca="true" t="shared" si="3" ref="N8:N58">K8-E8</f>
        <v>-13</v>
      </c>
      <c r="Y8" s="1"/>
      <c r="AA8" s="4"/>
      <c r="AB8" s="4"/>
    </row>
    <row r="9" spans="1:28" ht="11.25">
      <c r="A9" s="12" t="s">
        <v>39</v>
      </c>
      <c r="B9" s="2">
        <v>836</v>
      </c>
      <c r="C9" s="12"/>
      <c r="D9" s="2">
        <v>594</v>
      </c>
      <c r="E9" s="2">
        <v>594</v>
      </c>
      <c r="G9" s="12">
        <f t="shared" si="1"/>
        <v>0</v>
      </c>
      <c r="H9" s="12">
        <f t="shared" si="2"/>
        <v>-242</v>
      </c>
      <c r="I9" s="12"/>
      <c r="J9" s="2">
        <v>576</v>
      </c>
      <c r="K9" s="2">
        <v>504</v>
      </c>
      <c r="M9" s="12">
        <f t="shared" si="0"/>
        <v>-72</v>
      </c>
      <c r="N9" s="12">
        <f t="shared" si="3"/>
        <v>-90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34590</v>
      </c>
      <c r="E10" s="2">
        <v>34390</v>
      </c>
      <c r="G10" s="12">
        <f t="shared" si="1"/>
        <v>-200</v>
      </c>
      <c r="H10" s="12">
        <f t="shared" si="2"/>
        <v>570</v>
      </c>
      <c r="I10" s="12"/>
      <c r="J10" s="2">
        <v>34800</v>
      </c>
      <c r="K10" s="2">
        <v>34600</v>
      </c>
      <c r="M10" s="12">
        <f t="shared" si="0"/>
        <v>-200</v>
      </c>
      <c r="N10" s="12">
        <f t="shared" si="3"/>
        <v>210</v>
      </c>
      <c r="Y10" s="1"/>
      <c r="AA10" s="4"/>
      <c r="AB10" s="4"/>
    </row>
    <row r="11" spans="1:28" ht="11.25">
      <c r="A11" s="12" t="s">
        <v>3</v>
      </c>
      <c r="B11" s="2">
        <v>8037</v>
      </c>
      <c r="C11" s="12"/>
      <c r="D11" s="2">
        <v>8500</v>
      </c>
      <c r="E11" s="2">
        <v>8300</v>
      </c>
      <c r="G11" s="12">
        <f t="shared" si="1"/>
        <v>-200</v>
      </c>
      <c r="H11" s="12">
        <f t="shared" si="2"/>
        <v>263</v>
      </c>
      <c r="I11" s="12"/>
      <c r="J11" s="2">
        <v>8500</v>
      </c>
      <c r="K11" s="2">
        <v>8350</v>
      </c>
      <c r="M11" s="12">
        <f t="shared" si="0"/>
        <v>-150</v>
      </c>
      <c r="N11" s="12">
        <f t="shared" si="3"/>
        <v>50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175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142300</v>
      </c>
      <c r="E14" s="2">
        <v>142530</v>
      </c>
      <c r="G14" s="12">
        <f t="shared" si="1"/>
        <v>230</v>
      </c>
      <c r="H14" s="12">
        <f t="shared" si="2"/>
        <v>-470</v>
      </c>
      <c r="I14" s="12"/>
      <c r="J14" s="2">
        <v>144000</v>
      </c>
      <c r="K14" s="2">
        <v>144000</v>
      </c>
      <c r="M14" s="12">
        <f t="shared" si="0"/>
        <v>0</v>
      </c>
      <c r="N14" s="12">
        <f t="shared" si="3"/>
        <v>1470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1300</v>
      </c>
      <c r="M15" s="12">
        <f t="shared" si="0"/>
        <v>0</v>
      </c>
      <c r="N15" s="12">
        <f t="shared" si="3"/>
        <v>-10</v>
      </c>
      <c r="Y15" s="1"/>
      <c r="AA15" s="4"/>
      <c r="AB15" s="4"/>
    </row>
    <row r="16" spans="1:28" ht="11.25">
      <c r="A16" s="12" t="s">
        <v>47</v>
      </c>
      <c r="B16" s="2">
        <v>471</v>
      </c>
      <c r="C16" s="12"/>
      <c r="D16" s="2">
        <v>520</v>
      </c>
      <c r="E16" s="2">
        <v>520</v>
      </c>
      <c r="G16" s="12">
        <f t="shared" si="1"/>
        <v>0</v>
      </c>
      <c r="H16" s="12">
        <f t="shared" si="2"/>
        <v>49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0</v>
      </c>
      <c r="Y16" s="1"/>
      <c r="AA16" s="4"/>
      <c r="AB16" s="4"/>
    </row>
    <row r="17" spans="1:28" ht="11.25">
      <c r="A17" s="12" t="s">
        <v>44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430</v>
      </c>
      <c r="K17" s="2">
        <v>430</v>
      </c>
      <c r="M17" s="12">
        <f t="shared" si="0"/>
        <v>0</v>
      </c>
      <c r="N17" s="12">
        <f t="shared" si="3"/>
        <v>7</v>
      </c>
      <c r="Y17" s="1"/>
      <c r="AA17" s="4"/>
      <c r="AB17" s="4"/>
    </row>
    <row r="18" spans="1:28" ht="11.25">
      <c r="A18" s="12" t="s">
        <v>38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542</v>
      </c>
      <c r="K18" s="2">
        <v>542</v>
      </c>
      <c r="M18" s="12">
        <f t="shared" si="0"/>
        <v>0</v>
      </c>
      <c r="N18" s="12">
        <f t="shared" si="3"/>
        <v>6</v>
      </c>
      <c r="Y18" s="1"/>
      <c r="AA18" s="4"/>
      <c r="AB18" s="4"/>
    </row>
    <row r="19" spans="1:28" ht="11.25">
      <c r="A19" s="12" t="s">
        <v>53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800</v>
      </c>
      <c r="M19" s="12">
        <f t="shared" si="0"/>
        <v>0</v>
      </c>
      <c r="N19" s="12">
        <f t="shared" si="3"/>
        <v>10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4880</v>
      </c>
      <c r="E20" s="2">
        <v>4880</v>
      </c>
      <c r="G20" s="12">
        <f t="shared" si="1"/>
        <v>0</v>
      </c>
      <c r="H20" s="12">
        <f t="shared" si="2"/>
        <v>205</v>
      </c>
      <c r="I20" s="12"/>
      <c r="J20" s="2">
        <v>4900</v>
      </c>
      <c r="K20" s="2">
        <v>4900</v>
      </c>
      <c r="M20" s="12">
        <f t="shared" si="0"/>
        <v>0</v>
      </c>
      <c r="N20" s="12">
        <f t="shared" si="3"/>
        <v>20</v>
      </c>
      <c r="Y20" s="1"/>
      <c r="AA20" s="4"/>
      <c r="AB20" s="4"/>
    </row>
    <row r="21" spans="1:28" ht="11.25">
      <c r="A21" s="12" t="s">
        <v>59</v>
      </c>
      <c r="B21" s="2">
        <v>2087</v>
      </c>
      <c r="C21" s="12"/>
      <c r="D21" s="2">
        <v>1942</v>
      </c>
      <c r="E21" s="2">
        <v>1944</v>
      </c>
      <c r="G21" s="12">
        <f t="shared" si="1"/>
        <v>2</v>
      </c>
      <c r="H21" s="12">
        <f t="shared" si="2"/>
        <v>-143</v>
      </c>
      <c r="I21" s="12"/>
      <c r="J21" s="2">
        <v>1963</v>
      </c>
      <c r="K21" s="2">
        <v>1972</v>
      </c>
      <c r="M21" s="12">
        <f t="shared" si="0"/>
        <v>9</v>
      </c>
      <c r="N21" s="12">
        <f t="shared" si="3"/>
        <v>28</v>
      </c>
      <c r="Y21" s="1"/>
      <c r="AA21" s="4"/>
      <c r="AB21" s="4"/>
    </row>
    <row r="22" spans="1:28" ht="11.25">
      <c r="A22" s="12" t="s">
        <v>40</v>
      </c>
      <c r="B22" s="2">
        <v>289</v>
      </c>
      <c r="C22" s="12"/>
      <c r="D22" s="2">
        <v>352</v>
      </c>
      <c r="E22" s="2">
        <v>352</v>
      </c>
      <c r="G22" s="12">
        <f t="shared" si="1"/>
        <v>0</v>
      </c>
      <c r="H22" s="12">
        <f t="shared" si="2"/>
        <v>63</v>
      </c>
      <c r="I22" s="12"/>
      <c r="J22" s="2">
        <v>330</v>
      </c>
      <c r="K22" s="2">
        <v>330</v>
      </c>
      <c r="M22" s="12">
        <f t="shared" si="0"/>
        <v>0</v>
      </c>
      <c r="N22" s="12">
        <f t="shared" si="3"/>
        <v>-22</v>
      </c>
      <c r="Y22" s="1"/>
      <c r="AA22" s="4"/>
      <c r="AB22" s="4"/>
    </row>
    <row r="23" spans="1:28" ht="11.25">
      <c r="A23" s="12" t="s">
        <v>48</v>
      </c>
      <c r="B23" s="2">
        <v>1267</v>
      </c>
      <c r="C23" s="12"/>
      <c r="D23" s="2">
        <v>1350</v>
      </c>
      <c r="E23" s="2">
        <v>1350</v>
      </c>
      <c r="G23" s="12">
        <f t="shared" si="1"/>
        <v>0</v>
      </c>
      <c r="H23" s="12">
        <f t="shared" si="2"/>
        <v>83</v>
      </c>
      <c r="I23" s="12"/>
      <c r="J23" s="2">
        <v>1452</v>
      </c>
      <c r="K23" s="2">
        <v>1452</v>
      </c>
      <c r="M23" s="12">
        <f t="shared" si="0"/>
        <v>0</v>
      </c>
      <c r="N23" s="12">
        <f t="shared" si="3"/>
        <v>102</v>
      </c>
      <c r="Y23" s="1"/>
      <c r="AA23" s="4"/>
      <c r="AB23" s="4"/>
    </row>
    <row r="24" spans="1:28" ht="11.25">
      <c r="A24" s="12" t="s">
        <v>52</v>
      </c>
      <c r="B24" s="2">
        <v>425</v>
      </c>
      <c r="C24" s="12"/>
      <c r="D24" s="2">
        <v>532</v>
      </c>
      <c r="E24" s="2">
        <v>532</v>
      </c>
      <c r="G24" s="12">
        <f t="shared" si="1"/>
        <v>0</v>
      </c>
      <c r="H24" s="12">
        <f t="shared" si="2"/>
        <v>107</v>
      </c>
      <c r="I24" s="12"/>
      <c r="J24" s="2">
        <v>536</v>
      </c>
      <c r="K24" s="2">
        <v>536</v>
      </c>
      <c r="M24" s="12">
        <f t="shared" si="0"/>
        <v>0</v>
      </c>
      <c r="N24" s="12">
        <f t="shared" si="3"/>
        <v>4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106290</v>
      </c>
      <c r="E25" s="2">
        <v>106290</v>
      </c>
      <c r="G25" s="12">
        <f t="shared" si="1"/>
        <v>0</v>
      </c>
      <c r="H25" s="12">
        <f t="shared" si="2"/>
        <v>1050</v>
      </c>
      <c r="I25" s="12"/>
      <c r="J25" s="2">
        <v>104000</v>
      </c>
      <c r="K25" s="2">
        <v>103000</v>
      </c>
      <c r="M25" s="12">
        <f t="shared" si="0"/>
        <v>-1000</v>
      </c>
      <c r="N25" s="12">
        <f t="shared" si="3"/>
        <v>-3290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37355</v>
      </c>
      <c r="E26" s="2">
        <v>36000</v>
      </c>
      <c r="G26" s="12">
        <f t="shared" si="1"/>
        <v>-1355</v>
      </c>
      <c r="H26" s="12">
        <f t="shared" si="2"/>
        <v>-550</v>
      </c>
      <c r="I26" s="12"/>
      <c r="J26" s="2">
        <v>37700</v>
      </c>
      <c r="K26" s="2">
        <v>37000</v>
      </c>
      <c r="M26" s="12">
        <f t="shared" si="0"/>
        <v>-700</v>
      </c>
      <c r="N26" s="12">
        <f t="shared" si="3"/>
        <v>1000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7700</v>
      </c>
      <c r="K28" s="2">
        <v>7700</v>
      </c>
      <c r="M28" s="12">
        <f t="shared" si="0"/>
        <v>0</v>
      </c>
      <c r="N28" s="12">
        <f t="shared" si="3"/>
        <v>-132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1800</v>
      </c>
      <c r="K29" s="2">
        <v>1800</v>
      </c>
      <c r="M29" s="12">
        <f t="shared" si="0"/>
        <v>0</v>
      </c>
      <c r="N29" s="12">
        <f t="shared" si="3"/>
        <v>-80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4150</v>
      </c>
      <c r="K30" s="2">
        <v>4150</v>
      </c>
      <c r="M30" s="12">
        <f t="shared" si="0"/>
        <v>0</v>
      </c>
      <c r="N30" s="12">
        <f t="shared" si="3"/>
        <v>-80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1.25">
      <c r="A32" s="12" t="s">
        <v>50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189</v>
      </c>
      <c r="M32" s="12">
        <f t="shared" si="0"/>
        <v>0</v>
      </c>
      <c r="N32" s="12">
        <f t="shared" si="3"/>
        <v>39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2880</v>
      </c>
      <c r="K33" s="26">
        <v>2880</v>
      </c>
      <c r="M33" s="12">
        <f t="shared" si="0"/>
        <v>0</v>
      </c>
      <c r="N33" s="12">
        <f t="shared" si="3"/>
        <v>569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1.25">
      <c r="A35" s="25" t="s">
        <v>41</v>
      </c>
      <c r="B35" s="26">
        <v>1250</v>
      </c>
      <c r="C35" s="25"/>
      <c r="D35" s="26">
        <v>1290</v>
      </c>
      <c r="E35" s="26">
        <v>1290</v>
      </c>
      <c r="G35" s="12">
        <f t="shared" si="1"/>
        <v>0</v>
      </c>
      <c r="H35" s="12">
        <f t="shared" si="2"/>
        <v>40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60</v>
      </c>
      <c r="Y35" s="27"/>
      <c r="AA35" s="28"/>
      <c r="AB35" s="28"/>
    </row>
    <row r="36" spans="1:28" s="26" customFormat="1" ht="11.25">
      <c r="A36" s="25" t="s">
        <v>56</v>
      </c>
      <c r="B36" s="26">
        <v>131</v>
      </c>
      <c r="C36" s="25"/>
      <c r="D36" s="26">
        <v>133</v>
      </c>
      <c r="E36" s="26">
        <v>131</v>
      </c>
      <c r="G36" s="12">
        <f t="shared" si="1"/>
        <v>-2</v>
      </c>
      <c r="H36" s="12">
        <f t="shared" si="2"/>
        <v>0</v>
      </c>
      <c r="I36" s="25"/>
      <c r="J36" s="26">
        <v>133</v>
      </c>
      <c r="K36" s="26">
        <v>128</v>
      </c>
      <c r="M36" s="12">
        <f t="shared" si="0"/>
        <v>-5</v>
      </c>
      <c r="N36" s="12">
        <f t="shared" si="3"/>
        <v>-3</v>
      </c>
      <c r="Y36" s="27"/>
      <c r="AA36" s="28"/>
      <c r="AB36" s="28"/>
    </row>
    <row r="37" spans="1:28" s="26" customFormat="1" ht="11.25">
      <c r="A37" s="25" t="s">
        <v>49</v>
      </c>
      <c r="B37" s="26">
        <v>222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6</v>
      </c>
      <c r="I37" s="25"/>
      <c r="J37" s="26">
        <v>228</v>
      </c>
      <c r="K37" s="26">
        <v>228</v>
      </c>
      <c r="M37" s="12">
        <f t="shared" si="0"/>
        <v>0</v>
      </c>
      <c r="N37" s="12">
        <f t="shared" si="3"/>
        <v>0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6600</v>
      </c>
      <c r="E40" s="2">
        <v>6600</v>
      </c>
      <c r="G40" s="12">
        <f t="shared" si="1"/>
        <v>0</v>
      </c>
      <c r="H40" s="12">
        <f t="shared" si="2"/>
        <v>800</v>
      </c>
      <c r="I40" s="12"/>
      <c r="J40" s="2">
        <v>6700</v>
      </c>
      <c r="K40" s="2">
        <v>6700</v>
      </c>
      <c r="M40" s="12">
        <f t="shared" si="0"/>
        <v>0</v>
      </c>
      <c r="N40" s="12">
        <f t="shared" si="3"/>
        <v>100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2100</v>
      </c>
      <c r="M41" s="12">
        <f t="shared" si="0"/>
        <v>0</v>
      </c>
      <c r="N41" s="12">
        <f t="shared" si="3"/>
        <v>-56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11813</v>
      </c>
      <c r="E42" s="2">
        <v>11813</v>
      </c>
      <c r="G42" s="12">
        <f t="shared" si="1"/>
        <v>0</v>
      </c>
      <c r="H42" s="12">
        <f t="shared" si="2"/>
        <v>385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387</v>
      </c>
      <c r="Y42" s="1"/>
      <c r="AA42" s="4"/>
      <c r="AB42" s="4"/>
    </row>
    <row r="43" spans="1:28" ht="11.25">
      <c r="A43" s="12" t="s">
        <v>36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650</v>
      </c>
      <c r="K43" s="2">
        <v>650</v>
      </c>
      <c r="M43" s="12">
        <f t="shared" si="0"/>
        <v>0</v>
      </c>
      <c r="N43" s="12">
        <f t="shared" si="3"/>
        <v>42</v>
      </c>
      <c r="Y43" s="1"/>
      <c r="AA43" s="4"/>
      <c r="AB43" s="4"/>
    </row>
    <row r="44" spans="1:28" ht="11.25">
      <c r="A44" s="12" t="s">
        <v>42</v>
      </c>
      <c r="B44" s="2">
        <v>516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275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-98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2800</v>
      </c>
      <c r="K45" s="2">
        <v>2800</v>
      </c>
      <c r="M45" s="12">
        <f t="shared" si="0"/>
        <v>0</v>
      </c>
      <c r="N45" s="12">
        <f t="shared" si="3"/>
        <v>-40</v>
      </c>
      <c r="Y45" s="1"/>
      <c r="AA45" s="4"/>
      <c r="AB45" s="4"/>
    </row>
    <row r="46" spans="1:28" ht="11.25">
      <c r="A46" s="12" t="s">
        <v>15</v>
      </c>
      <c r="B46" s="2">
        <v>1190</v>
      </c>
      <c r="C46" s="12"/>
      <c r="D46" s="2">
        <v>1131</v>
      </c>
      <c r="E46" s="2">
        <v>1113</v>
      </c>
      <c r="G46" s="12">
        <f t="shared" si="1"/>
        <v>-18</v>
      </c>
      <c r="H46" s="12">
        <f t="shared" si="2"/>
        <v>-77</v>
      </c>
      <c r="I46" s="12"/>
      <c r="J46" s="2">
        <v>1131</v>
      </c>
      <c r="K46" s="2">
        <v>1131</v>
      </c>
      <c r="M46" s="12">
        <f t="shared" si="0"/>
        <v>0</v>
      </c>
      <c r="N46" s="12">
        <f t="shared" si="3"/>
        <v>18</v>
      </c>
      <c r="Y46" s="1"/>
      <c r="AA46" s="4"/>
      <c r="AB46" s="4"/>
    </row>
    <row r="47" spans="1:28" ht="11.25">
      <c r="A47" s="12" t="s">
        <v>43</v>
      </c>
      <c r="B47" s="2">
        <v>1189</v>
      </c>
      <c r="C47" s="12"/>
      <c r="D47" s="2">
        <v>1221</v>
      </c>
      <c r="E47" s="2">
        <v>1221</v>
      </c>
      <c r="G47" s="12">
        <f t="shared" si="1"/>
        <v>0</v>
      </c>
      <c r="H47" s="12">
        <f t="shared" si="2"/>
        <v>32</v>
      </c>
      <c r="I47" s="12"/>
      <c r="J47" s="2">
        <v>1254</v>
      </c>
      <c r="K47" s="2">
        <v>1254</v>
      </c>
      <c r="M47" s="12">
        <f t="shared" si="0"/>
        <v>0</v>
      </c>
      <c r="N47" s="12">
        <f t="shared" si="3"/>
        <v>33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20500</v>
      </c>
      <c r="E48" s="2">
        <v>20460</v>
      </c>
      <c r="G48" s="12">
        <f t="shared" si="1"/>
        <v>-40</v>
      </c>
      <c r="H48" s="12">
        <f t="shared" si="2"/>
        <v>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54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496</v>
      </c>
      <c r="K49" s="2">
        <v>480</v>
      </c>
      <c r="M49" s="12">
        <f t="shared" si="0"/>
        <v>-16</v>
      </c>
      <c r="N49" s="12">
        <f t="shared" si="3"/>
        <v>-20</v>
      </c>
      <c r="Y49" s="1"/>
      <c r="AA49" s="4"/>
      <c r="AB49" s="4"/>
    </row>
    <row r="50" spans="1:28" ht="11.25">
      <c r="A50" s="12" t="s">
        <v>46</v>
      </c>
      <c r="B50" s="2">
        <v>138</v>
      </c>
      <c r="C50" s="12"/>
      <c r="D50" s="2">
        <v>147</v>
      </c>
      <c r="E50" s="2">
        <v>147</v>
      </c>
      <c r="G50" s="12">
        <f t="shared" si="1"/>
        <v>0</v>
      </c>
      <c r="H50" s="12">
        <f t="shared" si="2"/>
        <v>9</v>
      </c>
      <c r="I50" s="12"/>
      <c r="J50" s="2">
        <v>150</v>
      </c>
      <c r="K50" s="2">
        <v>150</v>
      </c>
      <c r="M50" s="12">
        <f t="shared" si="0"/>
        <v>0</v>
      </c>
      <c r="N50" s="12">
        <f t="shared" si="3"/>
        <v>3</v>
      </c>
      <c r="Y50" s="1"/>
      <c r="AA50" s="4"/>
      <c r="AB50" s="4"/>
    </row>
    <row r="51" spans="1:28" ht="11.25">
      <c r="A51" s="12" t="s">
        <v>34</v>
      </c>
      <c r="B51" s="2">
        <v>6336</v>
      </c>
      <c r="C51" s="12"/>
      <c r="D51" s="2">
        <v>6115</v>
      </c>
      <c r="E51" s="2">
        <v>6115</v>
      </c>
      <c r="G51" s="12">
        <f t="shared" si="1"/>
        <v>0</v>
      </c>
      <c r="H51" s="12">
        <f t="shared" si="2"/>
        <v>-221</v>
      </c>
      <c r="I51" s="12"/>
      <c r="J51" s="2">
        <v>7227</v>
      </c>
      <c r="K51" s="2">
        <v>7316</v>
      </c>
      <c r="M51" s="12">
        <f t="shared" si="0"/>
        <v>89</v>
      </c>
      <c r="N51" s="12">
        <f t="shared" si="3"/>
        <v>1201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952</v>
      </c>
      <c r="E52" s="2">
        <v>910</v>
      </c>
      <c r="G52" s="12">
        <f t="shared" si="1"/>
        <v>-42</v>
      </c>
      <c r="H52" s="12">
        <f t="shared" si="2"/>
        <v>-42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112</v>
      </c>
      <c r="Y52" s="1"/>
      <c r="AA52" s="4"/>
      <c r="AB52" s="4"/>
    </row>
    <row r="53" spans="1:28" ht="11.25">
      <c r="A53" s="12" t="s">
        <v>45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390</v>
      </c>
      <c r="K53" s="2">
        <v>380</v>
      </c>
      <c r="M53" s="12">
        <f t="shared" si="0"/>
        <v>-10</v>
      </c>
      <c r="N53" s="12">
        <f t="shared" si="3"/>
        <v>-5</v>
      </c>
      <c r="Y53" s="1"/>
      <c r="AA53" s="4"/>
      <c r="AB53" s="4"/>
    </row>
    <row r="54" spans="1:28" ht="11.25">
      <c r="A54" s="12" t="s">
        <v>16</v>
      </c>
      <c r="B54" s="2">
        <v>27537</v>
      </c>
      <c r="C54" s="12"/>
      <c r="D54" s="2">
        <v>28000</v>
      </c>
      <c r="E54" s="2">
        <v>28000</v>
      </c>
      <c r="G54" s="12">
        <f t="shared" si="1"/>
        <v>0</v>
      </c>
      <c r="H54" s="12">
        <f t="shared" si="2"/>
        <v>463</v>
      </c>
      <c r="I54" s="12"/>
      <c r="J54" s="2">
        <v>28200</v>
      </c>
      <c r="K54" s="2">
        <v>28200</v>
      </c>
      <c r="M54" s="12">
        <f t="shared" si="0"/>
        <v>0</v>
      </c>
      <c r="N54" s="12">
        <f t="shared" si="3"/>
        <v>200</v>
      </c>
      <c r="Y54" s="1"/>
      <c r="AA54" s="4"/>
      <c r="AB54" s="4"/>
    </row>
    <row r="55" spans="1:28" ht="11.25">
      <c r="A55" s="12" t="s">
        <v>55</v>
      </c>
      <c r="B55" s="2">
        <f>SUM(B7:B54)</f>
        <v>467620</v>
      </c>
      <c r="C55" s="12"/>
      <c r="D55" s="2">
        <f>SUM(D7:D54)</f>
        <v>473299</v>
      </c>
      <c r="E55" s="2">
        <f>SUM(E7:E54)</f>
        <v>471674</v>
      </c>
      <c r="G55" s="12">
        <f>E55-D55</f>
        <v>-1625</v>
      </c>
      <c r="H55" s="12">
        <f>E55-B55</f>
        <v>4054</v>
      </c>
      <c r="I55" s="12"/>
      <c r="J55" s="2">
        <f>SUM(J7:J54)</f>
        <v>475559</v>
      </c>
      <c r="K55" s="2">
        <f>SUM(K7:K54)</f>
        <v>473504</v>
      </c>
      <c r="M55" s="12">
        <f t="shared" si="0"/>
        <v>-2055</v>
      </c>
      <c r="N55" s="12">
        <f>K55-E55</f>
        <v>1830</v>
      </c>
      <c r="Y55" s="1"/>
      <c r="AA55" s="4"/>
      <c r="AB55" s="4"/>
    </row>
    <row r="56" spans="1:28" ht="11.25">
      <c r="A56" s="12" t="s">
        <v>1</v>
      </c>
      <c r="B56" s="40">
        <f>B58-B55</f>
        <v>4084</v>
      </c>
      <c r="C56" s="12"/>
      <c r="D56" s="40">
        <f>D58-D55</f>
        <v>4158</v>
      </c>
      <c r="E56" s="40">
        <f>E58-E55</f>
        <v>4127</v>
      </c>
      <c r="G56" s="12">
        <f t="shared" si="1"/>
        <v>-31</v>
      </c>
      <c r="H56" s="12">
        <f t="shared" si="2"/>
        <v>43</v>
      </c>
      <c r="I56" s="22"/>
      <c r="J56" s="40">
        <f>J58-J55</f>
        <v>3874</v>
      </c>
      <c r="K56" s="40">
        <f>K58-K55</f>
        <v>3845</v>
      </c>
      <c r="M56" s="12">
        <f t="shared" si="0"/>
        <v>-29</v>
      </c>
      <c r="N56" s="12">
        <f t="shared" si="3"/>
        <v>-282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471704</v>
      </c>
      <c r="C58" s="12"/>
      <c r="D58" s="2">
        <v>477457</v>
      </c>
      <c r="E58" s="2">
        <v>475801</v>
      </c>
      <c r="G58" s="12">
        <f t="shared" si="1"/>
        <v>-1656</v>
      </c>
      <c r="H58" s="12">
        <f t="shared" si="2"/>
        <v>4097</v>
      </c>
      <c r="I58" s="12"/>
      <c r="J58" s="2">
        <v>479433</v>
      </c>
      <c r="K58" s="2">
        <v>477349</v>
      </c>
      <c r="M58" s="12">
        <f>K58-J58</f>
        <v>-2084</v>
      </c>
      <c r="N58" s="12">
        <f t="shared" si="3"/>
        <v>1548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57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64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2014-08-14T16:00:36Z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