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36" windowWidth="18480" windowHeight="831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<sst xmlns="http://schemas.openxmlformats.org/spreadsheetml/2006/main" count="54" uniqueCount="45">
  <si>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</si>
  <si>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</si>
  <si>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</si>
  <si>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</si>
  <si>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</si>
  <si>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</si>
  <si>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</si>
  <si>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</si>
  <si>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</si>
  <si>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</si>
  <si>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</si>
  <si>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</si>
  <si>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</si>
  <si>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</si>
  <si>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</si>
  <si>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</si>
  <si>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</si>
  <si>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</si>
  <si>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</si>
  <si>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</si>
  <si>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</si>
  <si>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</si>
  <si>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</si>
  <si>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</si>
  <si>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</si>
  <si>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</si>
  <si>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</si>
  <si>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</si>
  <si>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</si>
  <si>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</si>
  <si>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</si>
  <si>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</si>
  <si>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</si>
  <si>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</si>
  <si>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</si>
  <si>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</si>
  <si>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</si>
  <si>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</si>
  <si>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</si>
  <si>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</si>
  <si>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2014 1/</t>
  </si>
  <si>
    <t>December</t>
  </si>
  <si>
    <t>January</t>
  </si>
  <si>
    <t>European Union</t>
  </si>
  <si>
    <t>Last updated January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</si>
</sst>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2">
      <selection activeCell="M34" sqref="M34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37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35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40</v>
      </c>
      <c r="M2" s="24"/>
      <c r="N2" s="26"/>
    </row>
    <row r="3" spans="1:14" ht="12.75" customHeight="1">
      <c r="A3" s="1"/>
      <c r="B3" s="33" t="s">
        <v>42</v>
      </c>
      <c r="D3" s="33" t="s">
        <v>41</v>
      </c>
      <c r="E3" s="33" t="s">
        <v>42</v>
      </c>
      <c r="F3" s="33"/>
      <c r="G3" s="27" t="s">
        <v>0</v>
      </c>
      <c r="H3" s="27" t="s">
        <v>2</v>
      </c>
      <c r="I3" s="28"/>
      <c r="J3" s="33" t="s">
        <v>41</v>
      </c>
      <c r="K3" s="33" t="s">
        <v>42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2013</v>
      </c>
      <c r="E4" s="29">
        <v>2014</v>
      </c>
      <c r="F4" s="29"/>
      <c r="G4" s="26" t="s">
        <v>28</v>
      </c>
      <c r="H4" s="26" t="s">
        <v>15</v>
      </c>
      <c r="I4" s="42"/>
      <c r="J4" s="29">
        <v>2013</v>
      </c>
      <c r="K4" s="29">
        <v>2014</v>
      </c>
      <c r="L4" s="29"/>
      <c r="M4" s="26" t="s">
        <v>28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550</v>
      </c>
      <c r="E7" s="23">
        <v>550</v>
      </c>
      <c r="F7" s="23"/>
      <c r="G7" s="13">
        <f>E7-D7</f>
        <v>0</v>
      </c>
      <c r="H7" s="13">
        <f>E7-B7</f>
        <v>-58</v>
      </c>
      <c r="I7" s="14"/>
      <c r="J7" s="23">
        <v>550</v>
      </c>
      <c r="K7" s="23">
        <v>550</v>
      </c>
      <c r="L7" s="23"/>
      <c r="M7" s="13">
        <f>K7-J7</f>
        <v>0</v>
      </c>
      <c r="N7" s="13">
        <f>K7-E7</f>
        <v>0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23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23">
        <v>750</v>
      </c>
      <c r="E9" s="23">
        <v>750</v>
      </c>
      <c r="F9" s="23"/>
      <c r="G9" s="13">
        <f t="shared" si="0"/>
        <v>0</v>
      </c>
      <c r="H9" s="13">
        <f t="shared" si="1"/>
        <v>-355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100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425</v>
      </c>
      <c r="E12" s="23">
        <v>425</v>
      </c>
      <c r="F12" s="23"/>
      <c r="G12" s="13">
        <f t="shared" si="0"/>
        <v>0</v>
      </c>
      <c r="H12" s="13">
        <f t="shared" si="1"/>
        <v>158</v>
      </c>
      <c r="I12" s="13"/>
      <c r="J12" s="23">
        <v>350</v>
      </c>
      <c r="K12" s="23">
        <v>350</v>
      </c>
      <c r="L12" s="23"/>
      <c r="M12" s="13">
        <f t="shared" si="2"/>
        <v>0</v>
      </c>
      <c r="N12" s="13">
        <f t="shared" si="3"/>
        <v>-75</v>
      </c>
    </row>
    <row r="13" spans="1:14" ht="12.75" customHeight="1">
      <c r="A13" s="2" t="s">
        <v>27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43</v>
      </c>
      <c r="B15" s="23">
        <v>194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6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38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345</v>
      </c>
      <c r="E17" s="23">
        <v>345</v>
      </c>
      <c r="F17" s="23"/>
      <c r="G17" s="13">
        <f t="shared" si="0"/>
        <v>0</v>
      </c>
      <c r="H17" s="13">
        <f t="shared" si="1"/>
        <v>60</v>
      </c>
      <c r="I17" s="13"/>
      <c r="J17" s="23">
        <v>345</v>
      </c>
      <c r="K17" s="23">
        <v>345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10250</v>
      </c>
      <c r="D18" s="23">
        <v>10500</v>
      </c>
      <c r="E18" s="23">
        <v>10500</v>
      </c>
      <c r="F18" s="23"/>
      <c r="G18" s="13">
        <f t="shared" si="0"/>
        <v>0</v>
      </c>
      <c r="H18" s="13">
        <f t="shared" si="1"/>
        <v>250</v>
      </c>
      <c r="I18" s="13"/>
      <c r="J18" s="23">
        <v>10000</v>
      </c>
      <c r="K18" s="23">
        <v>10000</v>
      </c>
      <c r="L18" s="23"/>
      <c r="M18" s="13">
        <f t="shared" si="2"/>
        <v>0</v>
      </c>
      <c r="N18" s="13">
        <f t="shared" si="3"/>
        <v>-500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23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23">
        <v>3000</v>
      </c>
      <c r="E21" s="23">
        <v>3300</v>
      </c>
      <c r="F21" s="23"/>
      <c r="G21" s="13">
        <f t="shared" si="0"/>
        <v>300</v>
      </c>
      <c r="H21" s="13">
        <f t="shared" si="1"/>
        <v>-99</v>
      </c>
      <c r="I21" s="13"/>
      <c r="J21" s="23">
        <v>3000</v>
      </c>
      <c r="K21" s="23">
        <v>3400</v>
      </c>
      <c r="L21" s="23"/>
      <c r="M21" s="13">
        <f t="shared" si="2"/>
        <v>400</v>
      </c>
      <c r="N21" s="13">
        <f t="shared" si="3"/>
        <v>100</v>
      </c>
    </row>
    <row r="22" spans="1:14" ht="12.75" customHeight="1">
      <c r="A22" s="2" t="s">
        <v>33</v>
      </c>
      <c r="B22" s="23">
        <v>262</v>
      </c>
      <c r="D22" s="23">
        <v>275</v>
      </c>
      <c r="E22" s="23">
        <v>275</v>
      </c>
      <c r="F22" s="23"/>
      <c r="G22" s="13">
        <f t="shared" si="0"/>
        <v>0</v>
      </c>
      <c r="H22" s="13">
        <f t="shared" si="1"/>
        <v>13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31</v>
      </c>
      <c r="B23" s="23">
        <v>50</v>
      </c>
      <c r="D23" s="23">
        <v>50</v>
      </c>
      <c r="E23" s="23">
        <v>50</v>
      </c>
      <c r="F23" s="23"/>
      <c r="G23" s="13">
        <f t="shared" si="0"/>
        <v>0</v>
      </c>
      <c r="H23" s="13">
        <f t="shared" si="1"/>
        <v>0</v>
      </c>
      <c r="I23" s="13"/>
      <c r="J23" s="23">
        <v>60</v>
      </c>
      <c r="K23" s="23">
        <v>60</v>
      </c>
      <c r="L23" s="23"/>
      <c r="M23" s="13">
        <f t="shared" si="2"/>
        <v>0</v>
      </c>
      <c r="N23" s="13">
        <f t="shared" si="3"/>
        <v>10</v>
      </c>
    </row>
    <row r="24" spans="1:14" ht="12.75" customHeight="1">
      <c r="A24" s="2" t="s">
        <v>34</v>
      </c>
      <c r="B24" s="23">
        <v>281</v>
      </c>
      <c r="D24" s="23">
        <v>120</v>
      </c>
      <c r="E24" s="23">
        <v>120</v>
      </c>
      <c r="F24" s="23"/>
      <c r="G24" s="13">
        <f t="shared" si="0"/>
        <v>0</v>
      </c>
      <c r="H24" s="13">
        <f t="shared" si="1"/>
        <v>-161</v>
      </c>
      <c r="I24" s="13"/>
      <c r="J24" s="23">
        <v>100</v>
      </c>
      <c r="K24" s="23">
        <v>100</v>
      </c>
      <c r="L24" s="23"/>
      <c r="M24" s="13">
        <f t="shared" si="2"/>
        <v>0</v>
      </c>
      <c r="N24" s="13">
        <f t="shared" si="3"/>
        <v>-20</v>
      </c>
    </row>
    <row r="25" spans="1:14" ht="12.75" customHeight="1">
      <c r="A25" s="2" t="s">
        <v>10</v>
      </c>
      <c r="B25" s="23">
        <v>6945</v>
      </c>
      <c r="D25" s="23">
        <v>7000</v>
      </c>
      <c r="E25" s="23">
        <v>6700</v>
      </c>
      <c r="F25" s="23"/>
      <c r="G25" s="13">
        <f t="shared" si="0"/>
        <v>-300</v>
      </c>
      <c r="H25" s="13">
        <f t="shared" si="1"/>
        <v>-245</v>
      </c>
      <c r="I25" s="13"/>
      <c r="J25" s="23">
        <v>8500</v>
      </c>
      <c r="K25" s="23">
        <v>8500</v>
      </c>
      <c r="L25" s="23"/>
      <c r="M25" s="13">
        <f t="shared" si="2"/>
        <v>0</v>
      </c>
      <c r="N25" s="13">
        <f t="shared" si="3"/>
        <v>1800</v>
      </c>
    </row>
    <row r="26" spans="1:14" ht="12.75" customHeight="1">
      <c r="A26" s="2" t="s">
        <v>32</v>
      </c>
      <c r="B26" s="23">
        <v>99</v>
      </c>
      <c r="D26" s="23">
        <v>10</v>
      </c>
      <c r="E26" s="23">
        <v>10</v>
      </c>
      <c r="F26" s="23"/>
      <c r="G26" s="13">
        <f t="shared" si="0"/>
        <v>0</v>
      </c>
      <c r="H26" s="13">
        <f t="shared" si="1"/>
        <v>-89</v>
      </c>
      <c r="I26" s="13"/>
      <c r="J26" s="23">
        <v>10</v>
      </c>
      <c r="K26" s="23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29</v>
      </c>
      <c r="B27" s="23">
        <v>40</v>
      </c>
      <c r="D27" s="23">
        <v>40</v>
      </c>
      <c r="E27" s="23">
        <v>40</v>
      </c>
      <c r="F27" s="23"/>
      <c r="G27" s="13">
        <f t="shared" si="0"/>
        <v>0</v>
      </c>
      <c r="H27" s="13">
        <f t="shared" si="1"/>
        <v>0</v>
      </c>
      <c r="I27" s="13"/>
      <c r="J27" s="23">
        <v>40</v>
      </c>
      <c r="K27" s="23">
        <v>40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3305</v>
      </c>
      <c r="D28" s="23">
        <v>3250</v>
      </c>
      <c r="E28" s="23">
        <v>3200</v>
      </c>
      <c r="F28" s="23"/>
      <c r="G28" s="13">
        <f>E28-D28</f>
        <v>-50</v>
      </c>
      <c r="H28" s="13">
        <f>E28-B28</f>
        <v>-105</v>
      </c>
      <c r="I28" s="13"/>
      <c r="J28" s="23">
        <v>3350</v>
      </c>
      <c r="K28" s="23">
        <v>3350</v>
      </c>
      <c r="L28" s="23"/>
      <c r="M28" s="13">
        <f t="shared" si="2"/>
        <v>0</v>
      </c>
      <c r="N28" s="13">
        <f>K28-E28</f>
        <v>150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39</v>
      </c>
      <c r="B30" s="23">
        <v>125</v>
      </c>
      <c r="D30" s="23">
        <v>100</v>
      </c>
      <c r="E30" s="23">
        <v>100</v>
      </c>
      <c r="F30" s="23"/>
      <c r="G30" s="13">
        <f t="shared" si="0"/>
        <v>0</v>
      </c>
      <c r="H30" s="13">
        <f t="shared" si="1"/>
        <v>-25</v>
      </c>
      <c r="I30" s="13"/>
      <c r="J30" s="23">
        <v>75</v>
      </c>
      <c r="K30" s="23">
        <v>75</v>
      </c>
      <c r="L30" s="23"/>
      <c r="M30" s="13">
        <f t="shared" si="2"/>
        <v>0</v>
      </c>
      <c r="N30" s="13">
        <f t="shared" si="3"/>
        <v>-25</v>
      </c>
    </row>
    <row r="31" spans="1:14" ht="12.75" customHeight="1">
      <c r="A31" s="2" t="s">
        <v>12</v>
      </c>
      <c r="B31" s="23">
        <v>7717</v>
      </c>
      <c r="D31" s="23">
        <v>7200</v>
      </c>
      <c r="E31" s="23">
        <v>7200</v>
      </c>
      <c r="F31" s="23"/>
      <c r="G31" s="13">
        <f t="shared" si="0"/>
        <v>0</v>
      </c>
      <c r="H31" s="13">
        <f t="shared" si="1"/>
        <v>-517</v>
      </c>
      <c r="I31" s="13"/>
      <c r="J31" s="23">
        <v>7500</v>
      </c>
      <c r="K31" s="23">
        <v>7500</v>
      </c>
      <c r="L31" s="23"/>
      <c r="M31" s="13">
        <f t="shared" si="2"/>
        <v>0</v>
      </c>
      <c r="N31" s="13">
        <f t="shared" si="3"/>
        <v>300</v>
      </c>
    </row>
    <row r="32" spans="1:14" ht="12.75" customHeight="1">
      <c r="A32" s="2" t="s">
        <v>21</v>
      </c>
      <c r="B32" s="23">
        <v>38957</v>
      </c>
      <c r="D32" s="23">
        <f>SUM(D7:D31)</f>
        <v>38122</v>
      </c>
      <c r="E32" s="23">
        <f>SUM(E7:E31)</f>
        <v>38072</v>
      </c>
      <c r="F32" s="23"/>
      <c r="G32" s="13">
        <f>E32-D32</f>
        <v>-50</v>
      </c>
      <c r="H32" s="13">
        <f>E32-B32</f>
        <v>-885</v>
      </c>
      <c r="I32" s="13"/>
      <c r="J32" s="23">
        <f>SUM(J7:J31)</f>
        <v>39557</v>
      </c>
      <c r="K32" s="23">
        <f>SUM(K7:K31)</f>
        <v>39957</v>
      </c>
      <c r="L32" s="23"/>
      <c r="M32" s="13">
        <f t="shared" si="2"/>
        <v>400</v>
      </c>
      <c r="N32" s="13">
        <f>K32-E32</f>
        <v>1885</v>
      </c>
    </row>
    <row r="33" spans="1:14" ht="12.75" customHeight="1">
      <c r="A33" s="2" t="s">
        <v>23</v>
      </c>
      <c r="B33" s="41">
        <v>259</v>
      </c>
      <c r="D33" s="41">
        <f>D35-D32</f>
        <v>250</v>
      </c>
      <c r="E33" s="41">
        <f>E35-E32</f>
        <v>240</v>
      </c>
      <c r="F33" s="41"/>
      <c r="G33" s="43">
        <f>G35-SUM(G7:G31)</f>
        <v>-10</v>
      </c>
      <c r="H33" s="13">
        <f>E33-B33-1</f>
        <v>-20</v>
      </c>
      <c r="I33" s="41"/>
      <c r="J33" s="41">
        <f>J35-J32</f>
        <v>270</v>
      </c>
      <c r="K33" s="41">
        <f>K35-K32</f>
        <v>270</v>
      </c>
      <c r="L33" s="41"/>
      <c r="M33" s="13">
        <f t="shared" si="2"/>
        <v>0</v>
      </c>
      <c r="N33" s="41">
        <f>N35-SUM(N7:N31)</f>
        <v>30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/>
      <c r="N34" s="41"/>
    </row>
    <row r="35" spans="1:15" ht="12.75" customHeight="1">
      <c r="A35" s="15" t="s">
        <v>14</v>
      </c>
      <c r="B35" s="23">
        <v>39109</v>
      </c>
      <c r="D35" s="23">
        <v>38372</v>
      </c>
      <c r="E35" s="23">
        <v>38312</v>
      </c>
      <c r="F35" s="23"/>
      <c r="G35" s="13">
        <f>E35-D35</f>
        <v>-60</v>
      </c>
      <c r="H35" s="13">
        <f t="shared" si="1"/>
        <v>-797</v>
      </c>
      <c r="I35" s="14"/>
      <c r="J35" s="23">
        <v>39827</v>
      </c>
      <c r="K35" s="23">
        <v>40227</v>
      </c>
      <c r="L35" s="23"/>
      <c r="M35" s="13">
        <f t="shared" si="2"/>
        <v>400</v>
      </c>
      <c r="N35" s="13">
        <f>K35-E35</f>
        <v>1915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v>0.084</v>
      </c>
      <c r="D37" s="16">
        <f>D28/D35</f>
        <v>0.0846971750234546</v>
      </c>
      <c r="E37" s="16">
        <f>E28/E35</f>
        <v>0.08352474420547087</v>
      </c>
      <c r="F37" s="16"/>
      <c r="G37" s="32" t="s">
        <v>24</v>
      </c>
      <c r="H37" s="32" t="s">
        <v>24</v>
      </c>
      <c r="I37" s="13"/>
      <c r="J37" s="16">
        <f>J28/J35</f>
        <v>0.0841137921510533</v>
      </c>
      <c r="K37" s="16">
        <f>K28/K35</f>
        <v>0.08327740075073956</v>
      </c>
      <c r="L37" s="16"/>
      <c r="M37" s="13">
        <f t="shared" si="2"/>
        <v>-0.0008363914003137463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30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2014-01-14T15:49:55Z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