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188" windowWidth="13800" windowHeight="450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<sst xmlns="http://schemas.openxmlformats.org/spreadsheetml/2006/main" count="53" uniqueCount="43">
  <si>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</si>
  <si>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</si>
  <si>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</si>
  <si>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</si>
  <si>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</si>
  <si>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</si>
  <si>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</si>
  <si>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</si>
  <si>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</si>
  <si>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</si>
  <si>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</si>
  <si>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</si>
  <si>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</si>
  <si>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</si>
  <si>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</si>
  <si>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</si>
  <si>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</si>
  <si>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</si>
  <si>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</si>
  <si>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</si>
  <si>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</si>
  <si>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</si>
  <si>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</si>
  <si>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</si>
  <si>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</si>
  <si>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</si>
  <si>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</si>
  <si>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</si>
  <si>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</si>
  <si>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</si>
  <si>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</si>
  <si>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</si>
  <si>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</si>
  <si>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</si>
  <si>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</si>
  <si>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</si>
  <si>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</si>
  <si>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</si>
  <si>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</si>
  <si>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through</t>
  </si>
  <si>
    <t>March 2013</t>
  </si>
  <si>
    <t>March 2012</t>
  </si>
  <si>
    <t>Last updated May 10,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</si>
</sst>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31.50390625" style="2" customWidth="1"/>
    <col min="2" max="2" width="11.875" style="54" customWidth="1"/>
    <col min="3" max="3" width="12.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39</v>
      </c>
      <c r="C4" s="51" t="s">
        <v>39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8" t="s">
        <v>40</v>
      </c>
      <c r="C5" s="58" t="s">
        <v>41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422.973</v>
      </c>
      <c r="C9" s="54">
        <v>371.211</v>
      </c>
      <c r="D9" s="47">
        <v>541.563</v>
      </c>
      <c r="E9" s="14">
        <v>529.833</v>
      </c>
      <c r="F9" s="14">
        <v>563.943544</v>
      </c>
      <c r="G9" s="14">
        <v>536.401387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1.955</v>
      </c>
      <c r="C10" s="54">
        <v>2.425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83.273</v>
      </c>
      <c r="C11" s="52">
        <v>70.239</v>
      </c>
      <c r="D11" s="47">
        <v>110.58</v>
      </c>
      <c r="E11" s="14">
        <v>96.454</v>
      </c>
      <c r="F11" s="14">
        <v>94.809691</v>
      </c>
      <c r="G11" s="14">
        <v>74.049801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8.953</v>
      </c>
      <c r="C12" s="52">
        <v>9.807</v>
      </c>
      <c r="D12" s="47">
        <v>15.258</v>
      </c>
      <c r="E12" s="14">
        <v>17.297</v>
      </c>
      <c r="F12" s="14">
        <v>19.386689</v>
      </c>
      <c r="G12" s="14">
        <v>16.851572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273.769</v>
      </c>
      <c r="C13" s="52">
        <v>272.799</v>
      </c>
      <c r="D13" s="47">
        <v>387.642</v>
      </c>
      <c r="E13" s="14">
        <v>393.464</v>
      </c>
      <c r="F13" s="14">
        <v>400.976938</v>
      </c>
      <c r="G13" s="14">
        <v>422.132044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52.943</v>
      </c>
      <c r="C14" s="52">
        <v>14.036</v>
      </c>
      <c r="D14" s="47">
        <v>21.664</v>
      </c>
      <c r="E14" s="14">
        <v>15.601</v>
      </c>
      <c r="F14" s="14">
        <v>41.55395</v>
      </c>
      <c r="G14" s="14">
        <v>17.477892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2.0800000000000267</v>
      </c>
      <c r="C15" s="52">
        <f>C9-C10-C11-C12-C13-C14</f>
        <v>1.9050000000000313</v>
      </c>
      <c r="D15" s="50">
        <f>D9-SUM(D10:D14)</f>
        <v>2.84800000000007</v>
      </c>
      <c r="E15" s="50">
        <f>E9-SUM(E10:E14)</f>
        <v>3.9169999999999163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6">
        <v>8.523</v>
      </c>
      <c r="C17" s="56">
        <v>9.047</v>
      </c>
      <c r="D17" s="57">
        <v>14.236</v>
      </c>
      <c r="E17" s="57">
        <v>12.485</v>
      </c>
      <c r="F17" s="57">
        <v>9.411</v>
      </c>
      <c r="G17" s="57">
        <v>7.564</v>
      </c>
      <c r="H17" s="57"/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6">
        <v>5.083</v>
      </c>
      <c r="C18" s="56">
        <v>5.215</v>
      </c>
      <c r="D18" s="57">
        <v>8.201</v>
      </c>
      <c r="E18" s="57">
        <v>7.53</v>
      </c>
      <c r="F18" s="57">
        <v>6.220285</v>
      </c>
      <c r="G18" s="57">
        <v>5.73241</v>
      </c>
      <c r="H18" s="57"/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6">
        <v>2.039</v>
      </c>
      <c r="C19" s="56">
        <v>2.754</v>
      </c>
      <c r="D19" s="57">
        <v>4.671</v>
      </c>
      <c r="E19" s="57">
        <v>3.753</v>
      </c>
      <c r="F19" s="57">
        <v>1.55218</v>
      </c>
      <c r="G19" s="57">
        <v>0.419219</v>
      </c>
      <c r="H19" s="57"/>
      <c r="J19" s="25"/>
      <c r="K19" s="25"/>
      <c r="L19" s="1"/>
      <c r="X19" s="1"/>
    </row>
    <row r="20" spans="1:24" ht="11.25">
      <c r="A20" s="1" t="s">
        <v>18</v>
      </c>
      <c r="B20" s="56">
        <v>0.029</v>
      </c>
      <c r="C20" s="56">
        <v>0.016</v>
      </c>
      <c r="D20" s="57">
        <v>0.024</v>
      </c>
      <c r="E20" s="57">
        <v>0.034</v>
      </c>
      <c r="F20" s="57">
        <v>0.032442</v>
      </c>
      <c r="G20" s="57">
        <v>0.064456</v>
      </c>
      <c r="H20" s="57"/>
      <c r="J20" s="25"/>
      <c r="K20" s="25"/>
      <c r="L20" s="1"/>
      <c r="X20" s="1"/>
    </row>
    <row r="21" spans="1:24" ht="11.25">
      <c r="A21" s="1" t="s">
        <v>19</v>
      </c>
      <c r="B21" s="56">
        <v>0.112</v>
      </c>
      <c r="C21" s="56">
        <v>0.039</v>
      </c>
      <c r="D21" s="57">
        <v>0.039</v>
      </c>
      <c r="E21" s="57">
        <v>0.009</v>
      </c>
      <c r="F21" s="57">
        <v>0.126368</v>
      </c>
      <c r="G21" s="57">
        <v>0.429608</v>
      </c>
      <c r="H21" s="57"/>
      <c r="J21" s="25"/>
      <c r="K21" s="25"/>
      <c r="L21" s="1"/>
      <c r="X21" s="1"/>
    </row>
    <row r="22" spans="1:24" ht="11.25">
      <c r="A22" s="1" t="s">
        <v>15</v>
      </c>
      <c r="B22" s="56">
        <f aca="true" t="shared" si="0" ref="B22:G22">B17-B18-B19-B20-B21</f>
        <v>1.2599999999999993</v>
      </c>
      <c r="C22" s="56">
        <f t="shared" si="0"/>
        <v>1.0230000000000008</v>
      </c>
      <c r="D22" s="56">
        <f t="shared" si="0"/>
        <v>1.301</v>
      </c>
      <c r="E22" s="56">
        <f t="shared" si="0"/>
        <v>1.1589999999999991</v>
      </c>
      <c r="F22" s="56">
        <f t="shared" si="0"/>
        <v>1.479725</v>
      </c>
      <c r="G22" s="56">
        <f t="shared" si="0"/>
        <v>0.9183070000000002</v>
      </c>
      <c r="H22" s="57"/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23.65</v>
      </c>
      <c r="C24" s="52">
        <v>49.581</v>
      </c>
      <c r="D24" s="47">
        <v>64.526</v>
      </c>
      <c r="E24" s="14">
        <v>42.735</v>
      </c>
      <c r="F24" s="14">
        <v>30.357</v>
      </c>
      <c r="G24" s="14">
        <v>31.065164</v>
      </c>
      <c r="J24" s="25"/>
      <c r="K24" s="25"/>
      <c r="L24" s="1"/>
      <c r="X24" s="1"/>
    </row>
    <row r="25" spans="1:27" ht="11.25">
      <c r="A25" s="1" t="s">
        <v>12</v>
      </c>
      <c r="B25" s="52">
        <v>3.157</v>
      </c>
      <c r="C25" s="52">
        <v>1.851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3.619</v>
      </c>
      <c r="C26" s="52">
        <v>26.777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7.544</v>
      </c>
      <c r="C27" s="52">
        <v>11.247</v>
      </c>
      <c r="D27" s="47">
        <v>16.323</v>
      </c>
      <c r="E27" s="14">
        <v>17.067</v>
      </c>
      <c r="F27" s="14">
        <v>15.358</v>
      </c>
      <c r="G27" s="14">
        <v>18.035834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0.637</v>
      </c>
      <c r="C28" s="52">
        <v>0.839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8.633</v>
      </c>
      <c r="C29" s="52">
        <v>8.853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f>B24-B25-B26-B27-B28-B29</f>
        <v>0.05999999999999872</v>
      </c>
      <c r="C30" s="52">
        <f>C24-C25-C26-C27-C28-C29</f>
        <v>0.014000000000002899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1.286000000000005</v>
      </c>
      <c r="C32" s="52">
        <f>C37-C9-C17-C24</f>
        <v>0.5930000000000035</v>
      </c>
      <c r="D32" s="47">
        <f>D37-D9-D17-D24</f>
        <v>0.966000000000065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0.541</v>
      </c>
      <c r="C33" s="52">
        <v>0</v>
      </c>
      <c r="D33" s="47">
        <v>0</v>
      </c>
      <c r="E33" s="14">
        <v>0</v>
      </c>
      <c r="F33" s="14">
        <v>0.645</v>
      </c>
      <c r="G33" s="14">
        <v>36.591199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0.228</v>
      </c>
      <c r="C34" s="52">
        <v>0.353</v>
      </c>
      <c r="D34" s="47">
        <v>0.522</v>
      </c>
      <c r="E34" s="14">
        <v>3.03</v>
      </c>
      <c r="F34" s="14">
        <v>4.441327</v>
      </c>
      <c r="G34" s="14">
        <v>2.224564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f>B32-B33-B34</f>
        <v>0.5170000000000049</v>
      </c>
      <c r="C35" s="52">
        <f>C32-C33-C34</f>
        <v>0.24000000000000354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456.432</v>
      </c>
      <c r="C37" s="55">
        <v>430.432</v>
      </c>
      <c r="D37" s="48">
        <v>621.291</v>
      </c>
      <c r="E37" s="12">
        <v>588.611</v>
      </c>
      <c r="F37" s="12">
        <v>609.182</v>
      </c>
      <c r="G37" s="12">
        <v>614.331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42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30" r:id="rId1" display="=c9-@sum(c10:c14)"/>
    <hyperlink ref="D15" r:id="rId2" display="=c9-@sum(c10:c14)"/>
    <hyperlink ref="E15" r:id="rId3" display="=c9-@sum(c10:c14)"/>
  </hyperlinks>
  <printOptions/>
  <pageMargins left="1" right="1" top="1" bottom="1" header="0" footer="0"/>
  <pageSetup fitToHeight="1" fitToWidth="1" horizontalDpi="600" verticalDpi="600" orientation="portrait" scale="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2013-05-14T15:00:27Z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