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68" windowWidth="13800" windowHeight="462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<sst xmlns="http://schemas.openxmlformats.org/spreadsheetml/2006/main" count="53" uniqueCount="43">
  <si>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</si>
  <si>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</si>
  <si>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</si>
  <si>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</si>
  <si>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</si>
  <si>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</si>
  <si>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</si>
  <si>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</si>
  <si>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</si>
  <si>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</si>
  <si>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</si>
  <si>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</si>
  <si>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</si>
  <si>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</si>
  <si>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</si>
  <si>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</si>
  <si>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</si>
  <si>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</si>
  <si>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</si>
  <si>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</si>
  <si>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</si>
  <si>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</si>
  <si>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</si>
  <si>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</si>
  <si>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</si>
  <si>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</si>
  <si>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</si>
  <si>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</si>
  <si>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</si>
  <si>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</si>
  <si>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</si>
  <si>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</si>
  <si>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</si>
  <si>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</si>
  <si>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</si>
  <si>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</si>
  <si>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</si>
  <si>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</si>
  <si>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</si>
  <si>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</si>
  <si>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Last updated March 8, 2013.</t>
  </si>
  <si>
    <t>January 2013</t>
  </si>
  <si>
    <t>January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</si>
</sst>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19" activePane="bottomLeft" state="frozen"/>
      <selection pane="topLeft" activeCell="A1" sqref="A1"/>
      <selection pane="bottomLeft" activeCell="A1" sqref="A1:G41"/>
    </sheetView>
  </sheetViews>
  <sheetFormatPr defaultColWidth="9.00390625" defaultRowHeight="12.75"/>
  <cols>
    <col min="1" max="1" width="31.50390625" style="2" customWidth="1"/>
    <col min="2" max="2" width="10.2539062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41</v>
      </c>
      <c r="C5" s="55" t="s">
        <v>42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329.943</v>
      </c>
      <c r="C9" s="54">
        <v>285.361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1.368</v>
      </c>
      <c r="C10" s="54">
        <v>2.075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67.234</v>
      </c>
      <c r="C11" s="52">
        <v>48.593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6.133</v>
      </c>
      <c r="C12" s="52">
        <v>6.809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204.904</v>
      </c>
      <c r="C13" s="52">
        <v>215.561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48.576</v>
      </c>
      <c r="C14" s="52">
        <v>10.846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1.7280000000000015</v>
      </c>
      <c r="C15" s="52">
        <f>C9-C10-C11-C12-C13-C14</f>
        <v>1.476999999999979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2">
        <v>5.867</v>
      </c>
      <c r="C17" s="52">
        <v>7.56</v>
      </c>
      <c r="D17" s="47">
        <v>14.244</v>
      </c>
      <c r="E17" s="14">
        <v>12.51</v>
      </c>
      <c r="F17" s="14">
        <v>9.410672</v>
      </c>
      <c r="G17" s="14">
        <v>7.566448</v>
      </c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2">
        <v>3.858</v>
      </c>
      <c r="C18" s="52">
        <v>4.136</v>
      </c>
      <c r="D18" s="47">
        <v>8.201</v>
      </c>
      <c r="E18" s="14">
        <v>7.53</v>
      </c>
      <c r="F18" s="14">
        <v>6.220285</v>
      </c>
      <c r="G18" s="14">
        <v>5.73241</v>
      </c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2">
        <v>0.961</v>
      </c>
      <c r="C19" s="52">
        <v>2.523</v>
      </c>
      <c r="D19" s="47">
        <v>4.671</v>
      </c>
      <c r="E19" s="14">
        <v>3.753</v>
      </c>
      <c r="F19" s="14">
        <v>1.55218</v>
      </c>
      <c r="G19" s="14">
        <v>0.419219</v>
      </c>
      <c r="J19" s="25"/>
      <c r="K19" s="25"/>
      <c r="L19" s="1"/>
      <c r="X19" s="1"/>
    </row>
    <row r="20" spans="1:24" ht="11.25">
      <c r="A20" s="1" t="s">
        <v>18</v>
      </c>
      <c r="B20" s="52">
        <v>0.023</v>
      </c>
      <c r="C20" s="52">
        <v>0.014</v>
      </c>
      <c r="D20" s="47">
        <v>0.024</v>
      </c>
      <c r="E20" s="14">
        <v>0.034</v>
      </c>
      <c r="F20" s="14">
        <v>0.032442</v>
      </c>
      <c r="G20" s="14">
        <v>0.064456</v>
      </c>
      <c r="J20" s="25"/>
      <c r="K20" s="25"/>
      <c r="L20" s="1"/>
      <c r="X20" s="1"/>
    </row>
    <row r="21" spans="1:24" ht="11.25">
      <c r="A21" s="1" t="s">
        <v>19</v>
      </c>
      <c r="B21" s="52">
        <v>0.112</v>
      </c>
      <c r="C21" s="52">
        <v>0.039</v>
      </c>
      <c r="D21" s="47">
        <v>0.039</v>
      </c>
      <c r="E21" s="14">
        <v>0.009</v>
      </c>
      <c r="F21" s="14">
        <v>0.126368</v>
      </c>
      <c r="G21" s="14">
        <v>0.429608</v>
      </c>
      <c r="J21" s="25"/>
      <c r="K21" s="25"/>
      <c r="L21" s="1"/>
      <c r="X21" s="1"/>
    </row>
    <row r="22" spans="1:24" ht="11.25">
      <c r="A22" s="1" t="s">
        <v>15</v>
      </c>
      <c r="B22" s="52">
        <f>B17-B18-B19-B20-B21</f>
        <v>0.9130000000000001</v>
      </c>
      <c r="C22" s="52">
        <f>C17-C18-C19-C20-C21</f>
        <v>0.8479999999999993</v>
      </c>
      <c r="D22" s="50">
        <f>D17-SUM(D18:D21)</f>
        <v>1.309000000000001</v>
      </c>
      <c r="E22" s="50">
        <f>E17-SUM(E18:E21)</f>
        <v>1.1839999999999975</v>
      </c>
      <c r="F22" s="14">
        <v>1.479397</v>
      </c>
      <c r="G22" s="14">
        <v>0.920755</v>
      </c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17.412</v>
      </c>
      <c r="C24" s="52">
        <v>43.328</v>
      </c>
      <c r="D24" s="47">
        <v>64.526</v>
      </c>
      <c r="E24" s="14">
        <v>42.735403</v>
      </c>
      <c r="F24" s="14">
        <v>42.735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2.393</v>
      </c>
      <c r="C25" s="52">
        <v>1.458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3.243</v>
      </c>
      <c r="C26" s="52">
        <v>24.994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5.235</v>
      </c>
      <c r="C27" s="52">
        <v>8.245</v>
      </c>
      <c r="D27" s="47">
        <v>16.323</v>
      </c>
      <c r="E27" s="14">
        <v>17.067</v>
      </c>
      <c r="F27" s="14">
        <v>15.357974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0.524</v>
      </c>
      <c r="C28" s="52">
        <v>0.645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6</v>
      </c>
      <c r="C29" s="52">
        <v>7.973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0.016999999999997684</v>
      </c>
      <c r="C30" s="52">
        <f>C24-C25-C26-C27-C28-C29</f>
        <v>0.013000000000006118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0.7540000000000155</v>
      </c>
      <c r="C32" s="52">
        <f>C37-C9-C17-C24</f>
        <v>0.47700000000000387</v>
      </c>
      <c r="D32" s="47">
        <f>D37-D9-D17-D24</f>
        <v>3.9580000000000695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0.184</v>
      </c>
      <c r="C33" s="52">
        <v>0</v>
      </c>
      <c r="D33" s="47">
        <v>0</v>
      </c>
      <c r="E33" s="14">
        <v>0</v>
      </c>
      <c r="F33" s="14">
        <v>0.644508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0.144</v>
      </c>
      <c r="C34" s="52">
        <v>0.283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0.4260000000000156</v>
      </c>
      <c r="C35" s="52">
        <f>C32-C33-C34</f>
        <v>0.1940000000000039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353.976</v>
      </c>
      <c r="C37" s="55">
        <v>336.726</v>
      </c>
      <c r="D37" s="48">
        <v>624.291</v>
      </c>
      <c r="E37" s="12">
        <v>588.611</v>
      </c>
      <c r="F37" s="12">
        <v>609.182188</v>
      </c>
      <c r="G37" s="12">
        <v>614.33126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40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22" r:id="rId1" display="=c9-@sum(c10:c14)"/>
    <hyperlink ref="D30" r:id="rId2" display="=c9-@sum(c10:c14)"/>
    <hyperlink ref="D15" r:id="rId3" display="=c9-@sum(c10:c14)"/>
    <hyperlink ref="E15" r:id="rId4" display="=c9-@sum(c10:c14)"/>
    <hyperlink ref="E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2013-03-11T23:33:01Z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