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644" windowHeight="87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<sst xmlns="http://schemas.openxmlformats.org/spreadsheetml/2006/main" count="72" uniqueCount="66">
  <si>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</si>
  <si>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</si>
  <si>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</si>
  <si>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</si>
  <si>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</si>
  <si>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</si>
  <si>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</si>
  <si>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</si>
  <si>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</si>
  <si>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</si>
  <si>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</si>
  <si>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</si>
  <si>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</si>
  <si>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</si>
  <si>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</si>
  <si>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</si>
  <si>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</si>
  <si>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</si>
  <si>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</si>
  <si>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</si>
  <si>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</si>
  <si>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</si>
  <si>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</si>
  <si>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</si>
  <si>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</si>
  <si>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</si>
  <si>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</si>
  <si>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</si>
  <si>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</si>
  <si>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</si>
  <si>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</si>
  <si>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</si>
  <si>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</si>
  <si>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</si>
  <si>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</si>
  <si>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</si>
  <si>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</si>
  <si>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</si>
  <si>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</si>
  <si>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</si>
  <si>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</si>
  <si>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</si>
  <si>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</si>
  <si>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</si>
  <si>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</si>
  <si>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</si>
  <si>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</si>
  <si>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</si>
  <si>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</si>
  <si>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</si>
  <si>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</si>
  <si>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</si>
  <si>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</si>
  <si>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</si>
  <si>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</si>
  <si>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</si>
  <si>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</si>
  <si>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</si>
  <si>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</si>
  <si>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</si>
  <si>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</si>
  <si>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</si>
  <si>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</si>
  <si>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December</t>
  </si>
  <si>
    <t>January</t>
  </si>
  <si>
    <t>Last updated January 11,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</si>
</sst>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8">
      <selection activeCell="B58" sqref="B58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January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January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2012</v>
      </c>
      <c r="E4" s="31">
        <v>2013</v>
      </c>
      <c r="F4" s="31"/>
      <c r="G4" s="9" t="s">
        <v>31</v>
      </c>
      <c r="H4" s="9" t="s">
        <v>33</v>
      </c>
      <c r="J4" s="31">
        <v>2012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1020</v>
      </c>
      <c r="E8" s="2">
        <v>1020</v>
      </c>
      <c r="G8" s="12">
        <f aca="true" t="shared" si="0" ref="G8:G58">E8-D8</f>
        <v>0</v>
      </c>
      <c r="H8" s="12">
        <f aca="true" t="shared" si="1" ref="H8:H58">E8-B8</f>
        <v>-98</v>
      </c>
      <c r="I8" s="12"/>
      <c r="J8" s="2">
        <v>910</v>
      </c>
      <c r="K8" s="2">
        <v>1040</v>
      </c>
      <c r="M8" s="12">
        <f aca="true" t="shared" si="2" ref="M8:M58">K8-J8</f>
        <v>130</v>
      </c>
      <c r="N8" s="12">
        <f aca="true" t="shared" si="3" ref="N8:N58">K8-E8</f>
        <v>20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678</v>
      </c>
      <c r="E9" s="2">
        <v>678</v>
      </c>
      <c r="G9" s="12">
        <f t="shared" si="0"/>
        <v>0</v>
      </c>
      <c r="H9" s="12">
        <f t="shared" si="1"/>
        <v>157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122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33700</v>
      </c>
      <c r="E10" s="2">
        <v>33700</v>
      </c>
      <c r="G10" s="12">
        <f t="shared" si="0"/>
        <v>0</v>
      </c>
      <c r="H10" s="12">
        <f t="shared" si="1"/>
        <v>2000</v>
      </c>
      <c r="I10" s="12"/>
      <c r="J10" s="2">
        <v>33800</v>
      </c>
      <c r="K10" s="2">
        <v>33800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7820</v>
      </c>
      <c r="K11" s="2">
        <v>8160</v>
      </c>
      <c r="M11" s="12">
        <f t="shared" si="2"/>
        <v>340</v>
      </c>
      <c r="N11" s="12">
        <f t="shared" si="3"/>
        <v>272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4225</v>
      </c>
      <c r="M13" s="12">
        <f t="shared" si="2"/>
        <v>-275</v>
      </c>
      <c r="N13" s="12">
        <f t="shared" si="3"/>
        <v>-43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370</v>
      </c>
      <c r="E17" s="2">
        <v>370</v>
      </c>
      <c r="G17" s="12">
        <f t="shared" si="0"/>
        <v>0</v>
      </c>
      <c r="H17" s="12">
        <f t="shared" si="1"/>
        <v>75</v>
      </c>
      <c r="I17" s="12"/>
      <c r="J17" s="2">
        <v>310</v>
      </c>
      <c r="K17" s="2">
        <v>310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510</v>
      </c>
      <c r="M18" s="12">
        <f t="shared" si="2"/>
        <v>-63</v>
      </c>
      <c r="N18" s="12">
        <f t="shared" si="3"/>
        <v>-63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650</v>
      </c>
      <c r="K19" s="2">
        <v>650</v>
      </c>
      <c r="M19" s="12">
        <f t="shared" si="2"/>
        <v>0</v>
      </c>
      <c r="N19" s="12">
        <f t="shared" si="3"/>
        <v>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2090</v>
      </c>
      <c r="E21" s="2">
        <v>2090</v>
      </c>
      <c r="G21" s="12">
        <f t="shared" si="0"/>
        <v>0</v>
      </c>
      <c r="H21" s="12">
        <f t="shared" si="1"/>
        <v>-82</v>
      </c>
      <c r="I21" s="12"/>
      <c r="J21" s="2">
        <v>2042</v>
      </c>
      <c r="K21" s="2">
        <v>2042</v>
      </c>
      <c r="M21" s="12">
        <f t="shared" si="2"/>
        <v>0</v>
      </c>
      <c r="N21" s="12">
        <f t="shared" si="3"/>
        <v>-48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420</v>
      </c>
      <c r="M24" s="12">
        <f t="shared" si="2"/>
        <v>10</v>
      </c>
      <c r="N24" s="12">
        <f t="shared" si="3"/>
        <v>18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99000</v>
      </c>
      <c r="K25" s="2">
        <v>99000</v>
      </c>
      <c r="M25" s="12">
        <f t="shared" si="2"/>
        <v>0</v>
      </c>
      <c r="N25" s="12">
        <f t="shared" si="3"/>
        <v>-5320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7755</v>
      </c>
      <c r="K28" s="2">
        <v>7755</v>
      </c>
      <c r="M28" s="12">
        <f t="shared" si="2"/>
        <v>0</v>
      </c>
      <c r="N28" s="12">
        <f t="shared" si="3"/>
        <v>109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1740</v>
      </c>
      <c r="K29" s="2">
        <v>1740</v>
      </c>
      <c r="M29" s="12">
        <f t="shared" si="2"/>
        <v>0</v>
      </c>
      <c r="N29" s="12">
        <f t="shared" si="3"/>
        <v>140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4006</v>
      </c>
      <c r="K30" s="2">
        <v>4006</v>
      </c>
      <c r="M30" s="12">
        <f t="shared" si="2"/>
        <v>0</v>
      </c>
      <c r="N30" s="12">
        <f t="shared" si="3"/>
        <v>-218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111</v>
      </c>
      <c r="E36" s="26">
        <v>111</v>
      </c>
      <c r="G36" s="12">
        <f t="shared" si="0"/>
        <v>0</v>
      </c>
      <c r="H36" s="12">
        <f t="shared" si="1"/>
        <v>-35</v>
      </c>
      <c r="I36" s="25"/>
      <c r="J36" s="26">
        <v>128</v>
      </c>
      <c r="K36" s="26">
        <v>128</v>
      </c>
      <c r="M36" s="12">
        <f t="shared" si="2"/>
        <v>0</v>
      </c>
      <c r="N36" s="12">
        <f t="shared" si="3"/>
        <v>17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6700</v>
      </c>
      <c r="K40" s="2">
        <v>6800</v>
      </c>
      <c r="M40" s="12">
        <f t="shared" si="2"/>
        <v>100</v>
      </c>
      <c r="N40" s="12">
        <f t="shared" si="3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11000</v>
      </c>
      <c r="K42" s="2">
        <v>10990</v>
      </c>
      <c r="M42" s="12">
        <f t="shared" si="2"/>
        <v>-10</v>
      </c>
      <c r="N42" s="12">
        <f t="shared" si="3"/>
        <v>290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686</v>
      </c>
      <c r="E43" s="2">
        <v>686</v>
      </c>
      <c r="G43" s="12">
        <f t="shared" si="0"/>
        <v>0</v>
      </c>
      <c r="H43" s="12">
        <f t="shared" si="1"/>
        <v>-4</v>
      </c>
      <c r="I43" s="12"/>
      <c r="J43" s="2">
        <v>685</v>
      </c>
      <c r="K43" s="2">
        <v>685</v>
      </c>
      <c r="M43" s="12">
        <f t="shared" si="2"/>
        <v>0</v>
      </c>
      <c r="N43" s="12">
        <f t="shared" si="3"/>
        <v>-1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2860</v>
      </c>
      <c r="K45" s="2">
        <v>2860</v>
      </c>
      <c r="M45" s="12">
        <f t="shared" si="2"/>
        <v>0</v>
      </c>
      <c r="N45" s="12">
        <f t="shared" si="3"/>
        <v>-451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20500</v>
      </c>
      <c r="K48" s="2">
        <v>20500</v>
      </c>
      <c r="M48" s="12">
        <f t="shared" si="2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483</v>
      </c>
      <c r="K49" s="2">
        <v>483</v>
      </c>
      <c r="M49" s="12">
        <f t="shared" si="2"/>
        <v>0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5868</v>
      </c>
      <c r="E51" s="2">
        <v>5866</v>
      </c>
      <c r="G51" s="12">
        <f t="shared" si="0"/>
        <v>-2</v>
      </c>
      <c r="H51" s="12">
        <f t="shared" si="1"/>
        <v>-1727</v>
      </c>
      <c r="I51" s="12"/>
      <c r="J51" s="2">
        <v>6327</v>
      </c>
      <c r="K51" s="2">
        <v>6356</v>
      </c>
      <c r="M51" s="12">
        <f t="shared" si="2"/>
        <v>29</v>
      </c>
      <c r="N51" s="12">
        <f t="shared" si="3"/>
        <v>490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997</v>
      </c>
      <c r="E52" s="2">
        <v>997</v>
      </c>
      <c r="G52" s="12">
        <f t="shared" si="0"/>
        <v>0</v>
      </c>
      <c r="H52" s="12">
        <f t="shared" si="1"/>
        <v>-153</v>
      </c>
      <c r="I52" s="12"/>
      <c r="J52" s="2">
        <v>1008</v>
      </c>
      <c r="K52" s="2">
        <v>1008</v>
      </c>
      <c r="M52" s="12">
        <f t="shared" si="2"/>
        <v>0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27075</v>
      </c>
      <c r="E54" s="2">
        <v>27075</v>
      </c>
      <c r="G54" s="12">
        <f t="shared" si="0"/>
        <v>0</v>
      </c>
      <c r="H54" s="12">
        <f t="shared" si="1"/>
        <v>704</v>
      </c>
      <c r="I54" s="12"/>
      <c r="J54" s="2">
        <v>27710</v>
      </c>
      <c r="K54" s="2">
        <v>27710</v>
      </c>
      <c r="M54" s="12">
        <f t="shared" si="2"/>
        <v>0</v>
      </c>
      <c r="N54" s="12">
        <f t="shared" si="3"/>
        <v>635</v>
      </c>
      <c r="Y54" s="1"/>
      <c r="AA54" s="4"/>
      <c r="AB54" s="4"/>
    </row>
    <row r="55" spans="1:28" ht="11.25">
      <c r="A55" s="12" t="s">
        <v>56</v>
      </c>
      <c r="B55" s="2">
        <f>SUM(B7:B54)</f>
        <v>445266</v>
      </c>
      <c r="C55" s="12"/>
      <c r="D55" s="2">
        <f>SUM(D7:D54)</f>
        <v>461115</v>
      </c>
      <c r="E55" s="2">
        <f>SUM(E7:E54)</f>
        <v>461113</v>
      </c>
      <c r="G55" s="12">
        <f>E55-D55</f>
        <v>-2</v>
      </c>
      <c r="H55" s="12">
        <f>E55-B55</f>
        <v>15847</v>
      </c>
      <c r="I55" s="12"/>
      <c r="J55" s="2">
        <f>SUM(J7:J54)</f>
        <v>461248</v>
      </c>
      <c r="K55" s="2">
        <f>SUM(K7:K54)</f>
        <v>461509</v>
      </c>
      <c r="M55" s="12">
        <f>K55-J55</f>
        <v>261</v>
      </c>
      <c r="N55" s="12">
        <f>K55-E55</f>
        <v>396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3898</v>
      </c>
      <c r="E56" s="40">
        <f>E58-E55</f>
        <v>3902</v>
      </c>
      <c r="G56" s="12">
        <f t="shared" si="0"/>
        <v>4</v>
      </c>
      <c r="H56" s="12">
        <f t="shared" si="1"/>
        <v>-133</v>
      </c>
      <c r="I56" s="22"/>
      <c r="J56" s="40">
        <f>J58-J55</f>
        <v>4093</v>
      </c>
      <c r="K56" s="40">
        <f>K58-K55</f>
        <v>4044</v>
      </c>
      <c r="M56" s="12">
        <f t="shared" si="2"/>
        <v>-49</v>
      </c>
      <c r="N56" s="12">
        <f t="shared" si="3"/>
        <v>142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449301</v>
      </c>
      <c r="C58" s="12"/>
      <c r="D58" s="2">
        <v>465013</v>
      </c>
      <c r="E58" s="2">
        <v>465015</v>
      </c>
      <c r="G58" s="12">
        <f t="shared" si="0"/>
        <v>2</v>
      </c>
      <c r="H58" s="12">
        <f t="shared" si="1"/>
        <v>15714</v>
      </c>
      <c r="I58" s="12"/>
      <c r="J58" s="2">
        <v>465341</v>
      </c>
      <c r="K58" s="2">
        <v>465553</v>
      </c>
      <c r="M58" s="12">
        <f t="shared" si="2"/>
        <v>212</v>
      </c>
      <c r="N58" s="12">
        <f t="shared" si="3"/>
        <v>538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2013-01-15T15:08:26Z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