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36" activeTab="0"/>
  </bookViews>
  <sheets>
    <sheet name="Table 7" sheetId="1" r:id="rId1"/>
  </sheets>
  <definedNames>
    <definedName name="_xlnm.Print_Area" localSheetId="0">'Table 7'!$A$1:$O$13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<sst xmlns="http://schemas.openxmlformats.org/spreadsheetml/2006/main" count="33" uniqueCount="33">
  <si>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</si>
  <si>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</si>
  <si>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</si>
  <si>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</si>
  <si>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</si>
  <si>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</si>
  <si>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</si>
  <si>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</si>
  <si>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</si>
  <si>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</si>
  <si>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</si>
  <si>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</si>
  <si>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</si>
  <si>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</si>
  <si>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</si>
  <si>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</si>
  <si>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</si>
  <si>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</si>
  <si>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</si>
  <si>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</si>
  <si>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</si>
  <si>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</si>
  <si>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</si>
  <si>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</si>
  <si>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</si>
  <si>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</si>
  <si>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</si>
  <si>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</si>
  <si>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</si>
  <si>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Seed and</t>
  </si>
  <si>
    <r>
      <t>2014/15</t>
    </r>
    <r>
      <rPr>
        <vertAlign val="superscript"/>
        <sz val="12"/>
        <rFont val="Times New Roman"/>
        <family val="1"/>
      </rPr>
      <t>2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</si>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</sst>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421875" style="0" customWidth="1"/>
    <col min="9" max="9" width="6.57421875" style="0" hidden="1" customWidth="1"/>
    <col min="10" max="10" width="8.57421875" style="0" customWidth="1"/>
    <col min="11" max="11" width="7.574218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">
      <c r="A2" s="2"/>
      <c r="B2" s="18" t="s">
        <v>17</v>
      </c>
      <c r="C2" s="18"/>
      <c r="D2" s="6" t="s">
        <v>18</v>
      </c>
      <c r="E2" s="18" t="s">
        <v>26</v>
      </c>
      <c r="F2" s="18"/>
      <c r="G2" s="18"/>
      <c r="H2" s="18"/>
      <c r="J2" s="18" t="s">
        <v>0</v>
      </c>
      <c r="K2" s="18"/>
      <c r="L2" s="18"/>
      <c r="M2" s="18"/>
      <c r="N2" s="18"/>
    </row>
    <row r="3" spans="1:15" ht="15">
      <c r="A3" s="2" t="s">
        <v>23</v>
      </c>
      <c r="B3" s="6" t="s">
        <v>19</v>
      </c>
      <c r="C3" s="6" t="s">
        <v>20</v>
      </c>
      <c r="D3" s="2"/>
      <c r="E3" s="6" t="s">
        <v>1</v>
      </c>
      <c r="F3" s="6"/>
      <c r="G3" s="6"/>
      <c r="H3" s="6"/>
      <c r="J3" s="6" t="s">
        <v>10</v>
      </c>
      <c r="K3" s="6"/>
      <c r="L3" s="6" t="s">
        <v>29</v>
      </c>
      <c r="M3" s="6"/>
      <c r="N3" s="6"/>
      <c r="O3" s="6" t="s">
        <v>2</v>
      </c>
    </row>
    <row r="4" spans="1:15" ht="15">
      <c r="A4" s="12" t="s">
        <v>24</v>
      </c>
      <c r="B4" s="3"/>
      <c r="C4" s="3"/>
      <c r="D4" s="3"/>
      <c r="E4" s="7" t="s">
        <v>3</v>
      </c>
      <c r="F4" s="7" t="s">
        <v>4</v>
      </c>
      <c r="G4" s="7" t="s">
        <v>5</v>
      </c>
      <c r="H4" s="7" t="s">
        <v>8</v>
      </c>
      <c r="I4" s="7"/>
      <c r="J4" s="7" t="s">
        <v>12</v>
      </c>
      <c r="K4" s="7" t="s">
        <v>6</v>
      </c>
      <c r="L4" s="7" t="s">
        <v>13</v>
      </c>
      <c r="M4" s="17" t="s">
        <v>7</v>
      </c>
      <c r="N4" s="7" t="s">
        <v>27</v>
      </c>
      <c r="O4" s="7" t="s">
        <v>28</v>
      </c>
    </row>
    <row r="5" spans="1:15" ht="15">
      <c r="A5" s="2"/>
      <c r="B5" s="19" t="s">
        <v>25</v>
      </c>
      <c r="C5" s="20"/>
      <c r="D5" s="9" t="s">
        <v>21</v>
      </c>
      <c r="E5" s="20" t="s">
        <v>14</v>
      </c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">
      <c r="A6" s="2"/>
      <c r="B6" s="13"/>
      <c r="C6" s="13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8">
      <c r="A7" s="2" t="s">
        <v>31</v>
      </c>
      <c r="B7" s="10">
        <v>1067</v>
      </c>
      <c r="C7" s="10">
        <v>1043</v>
      </c>
      <c r="D7" s="10">
        <f>F7*1000/C7</f>
        <v>4001.1217641418984</v>
      </c>
      <c r="E7" s="10">
        <v>2770.749</v>
      </c>
      <c r="F7" s="10">
        <v>4173.17</v>
      </c>
      <c r="G7" s="14">
        <v>88.185</v>
      </c>
      <c r="H7" s="10">
        <f>+E7+G7+F7</f>
        <v>7032.103999999999</v>
      </c>
      <c r="I7" s="10"/>
      <c r="J7" s="10">
        <v>2886</v>
      </c>
      <c r="K7" s="10">
        <v>662.863576</v>
      </c>
      <c r="L7" s="10">
        <f>+N7-J7-K7-M7</f>
        <v>529.9004239999992</v>
      </c>
      <c r="M7" s="15">
        <v>1095.563</v>
      </c>
      <c r="N7" s="10">
        <f>+H7-O7</f>
        <v>5174.326999999999</v>
      </c>
      <c r="O7" s="10">
        <v>1857.777</v>
      </c>
    </row>
    <row r="8" spans="1:15" ht="18">
      <c r="A8" s="2" t="s">
        <v>30</v>
      </c>
      <c r="B8" s="10">
        <v>1354</v>
      </c>
      <c r="C8" s="10">
        <v>1325</v>
      </c>
      <c r="D8" s="10">
        <f>F8*1000/C8</f>
        <v>3932.1509433962265</v>
      </c>
      <c r="E8" s="10">
        <f>O7</f>
        <v>1857.777</v>
      </c>
      <c r="F8" s="10">
        <v>5210.1</v>
      </c>
      <c r="G8" s="14">
        <v>85</v>
      </c>
      <c r="H8" s="10">
        <f>+E8+G8+F8</f>
        <v>7152.877</v>
      </c>
      <c r="I8" s="10"/>
      <c r="J8" s="10">
        <v>2979</v>
      </c>
      <c r="K8" s="10">
        <v>662</v>
      </c>
      <c r="L8" s="10">
        <f>+N8-J8-K8-M8</f>
        <v>537.8770000000004</v>
      </c>
      <c r="M8" s="15">
        <v>1110</v>
      </c>
      <c r="N8" s="10">
        <f>+H8-O8</f>
        <v>5288.877</v>
      </c>
      <c r="O8" s="10">
        <v>1864</v>
      </c>
    </row>
    <row r="9" spans="1:15" ht="18">
      <c r="A9" s="1" t="s">
        <v>32</v>
      </c>
      <c r="B9" s="11">
        <v>1600</v>
      </c>
      <c r="C9" s="11">
        <v>1565</v>
      </c>
      <c r="D9" s="11">
        <f>F9*1000/C9</f>
        <v>3949.520766773163</v>
      </c>
      <c r="E9" s="11">
        <f>O8</f>
        <v>1864</v>
      </c>
      <c r="F9" s="11">
        <v>6181</v>
      </c>
      <c r="G9" s="16">
        <v>85</v>
      </c>
      <c r="H9" s="11">
        <f>+E9+G9+F9</f>
        <v>8130</v>
      </c>
      <c r="I9" s="11"/>
      <c r="J9" s="11">
        <v>3064</v>
      </c>
      <c r="K9" s="11">
        <v>773</v>
      </c>
      <c r="L9" s="11">
        <f>+N9-J9-K9-M9</f>
        <v>602</v>
      </c>
      <c r="M9" s="16">
        <v>1135</v>
      </c>
      <c r="N9" s="11">
        <f>+H9-O9</f>
        <v>5574</v>
      </c>
      <c r="O9" s="11">
        <v>2556</v>
      </c>
    </row>
    <row r="10" spans="1:11" ht="18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 t="s">
        <v>15</v>
      </c>
      <c r="B13" s="8">
        <f ca="1">NOW()</f>
        <v>42230.33914444444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">
      <c r="G14" s="2"/>
      <c r="H14" s="2"/>
    </row>
    <row r="15" spans="7:8" ht="15">
      <c r="G15" s="2"/>
      <c r="H15" s="2"/>
    </row>
    <row r="16" spans="7:8" ht="15">
      <c r="G16" s="2"/>
      <c r="H16" s="2"/>
    </row>
    <row r="17" spans="7:8" ht="1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 U.S. supply and disappearance</dc:title>
  <dc:subject>Agricultural economics</dc:subject>
  <dc:creator>Ash, Mark - ERS</dc:creator>
  <cp:keywords>peanuts, acreage, yield, production, exports, crush, stocks</cp:keywords>
  <dc:description/>
  <cp:lastModifiedBy>WIN31TONT40</cp:lastModifiedBy>
  <cp:lastPrinted>2014-04-10T21:20:10Z</cp:lastPrinted>
  <dcterms:created xsi:type="dcterms:W3CDTF">2007-04-12T13:47:44Z</dcterms:created>
  <dcterms:modified xsi:type="dcterms:W3CDTF">2015-08-14T12:08:47Z</dcterms:modified>
  <cp:category/>
  <cp:version/>
  <cp:contentType/>
  <cp:contentStatus/>
</cp:coreProperties>
</file>