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<sst xmlns="http://schemas.openxmlformats.org/spreadsheetml/2006/main" count="56" uniqueCount="40">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</sst>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.7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71.69090820682561</v>
      </c>
      <c r="H6" s="31">
        <f>SUM(E6:G6)</f>
        <v>3570.231908206825</v>
      </c>
      <c r="I6" s="9"/>
      <c r="J6" s="28">
        <v>1734</v>
      </c>
      <c r="K6" s="28">
        <f>M6-J6-L6</f>
        <v>97.56758691673326</v>
      </c>
      <c r="L6" s="31">
        <f>L20</f>
        <v>1646.673321290092</v>
      </c>
      <c r="M6" s="31">
        <f>+H6-N6</f>
        <v>3478.240908206825</v>
      </c>
      <c r="N6" s="31">
        <f>N19</f>
        <v>91.991</v>
      </c>
    </row>
    <row r="7" spans="1:14" ht="18.75">
      <c r="A7" s="2" t="s">
        <v>34</v>
      </c>
      <c r="B7" s="29">
        <v>83.701</v>
      </c>
      <c r="C7" s="29">
        <v>83.061</v>
      </c>
      <c r="D7" s="29">
        <f>+F7/C7</f>
        <v>47.78202766641383</v>
      </c>
      <c r="E7" s="36">
        <f>N6</f>
        <v>91.991</v>
      </c>
      <c r="F7" s="28">
        <f>F23</f>
        <v>3968.823</v>
      </c>
      <c r="G7" s="31">
        <v>30</v>
      </c>
      <c r="H7" s="31">
        <f>SUM(E7:G7)</f>
        <v>4090.814</v>
      </c>
      <c r="I7" s="9"/>
      <c r="J7" s="28">
        <v>1815</v>
      </c>
      <c r="K7" s="28">
        <f>M7-J7-L7</f>
        <v>135.81399999999985</v>
      </c>
      <c r="L7" s="31">
        <v>1810</v>
      </c>
      <c r="M7" s="31">
        <f>+H7-N7</f>
        <v>3760.814</v>
      </c>
      <c r="N7" s="31">
        <v>330</v>
      </c>
    </row>
    <row r="8" spans="1:14" ht="18.75">
      <c r="A8" s="2" t="s">
        <v>39</v>
      </c>
      <c r="B8" s="29">
        <v>84.635</v>
      </c>
      <c r="C8" s="29">
        <v>83.7</v>
      </c>
      <c r="D8" s="29">
        <f>+F8/C8</f>
        <v>45.997610513739545</v>
      </c>
      <c r="E8" s="36">
        <f>N7</f>
        <v>330</v>
      </c>
      <c r="F8" s="28">
        <v>3850</v>
      </c>
      <c r="G8" s="31">
        <v>30</v>
      </c>
      <c r="H8" s="31">
        <f>SUM(E8:G8)</f>
        <v>4210</v>
      </c>
      <c r="I8" s="9"/>
      <c r="J8" s="28">
        <v>1830</v>
      </c>
      <c r="K8" s="28">
        <f>M8-J8-L8</f>
        <v>130</v>
      </c>
      <c r="L8" s="31">
        <v>1775</v>
      </c>
      <c r="M8" s="31">
        <f>+H8-N8</f>
        <v>3735</v>
      </c>
      <c r="N8" s="31">
        <v>475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716.1741426381849</v>
      </c>
      <c r="K23" s="33"/>
      <c r="L23" s="32">
        <f>(19.855348+2089.789+79.068691+9037.979+124.369395+11085.853)*2.204622/60</f>
        <v>824.4152528885658</v>
      </c>
      <c r="M23" s="32">
        <f>+H23-N23</f>
        <v>1540.5893955267506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(52.319601+25.092296+8.9606+50.519657+15.931664+10.588963+45.668867+12.517698+13.807952)*2.204622/60</f>
        <v>8.6497351355226</v>
      </c>
      <c r="H24" s="33">
        <f>SUM(E24:G24)</f>
        <v>2536.3937351355225</v>
      </c>
      <c r="I24" s="33"/>
      <c r="J24" s="35">
        <f>M24-L24</f>
        <v>473.9503651121122</v>
      </c>
      <c r="K24" s="33"/>
      <c r="L24" s="32">
        <f>(53.091618+8152.286+78.99179+6936.953+40.465384+4570.765)*2.204622/60</f>
        <v>728.7213700234104</v>
      </c>
      <c r="M24" s="32">
        <f>+H24-N24</f>
        <v>1202.6717351355226</v>
      </c>
      <c r="N24" s="33">
        <v>1333.722</v>
      </c>
    </row>
    <row r="25" spans="1:14" ht="18.75" customHeight="1">
      <c r="A25" s="2" t="s">
        <v>38</v>
      </c>
      <c r="B25" s="4"/>
      <c r="C25" s="4"/>
      <c r="D25" s="4"/>
      <c r="E25" s="12"/>
      <c r="F25" s="14">
        <f>SUM(F23:F24)</f>
        <v>3968.823</v>
      </c>
      <c r="G25" s="32">
        <f aca="true" t="shared" si="0" ref="G25:M25">SUM(G23:G24)</f>
        <v>16.1691306622734</v>
      </c>
      <c r="H25" s="33"/>
      <c r="I25" s="33">
        <f t="shared" si="0"/>
        <v>0</v>
      </c>
      <c r="J25" s="35">
        <f t="shared" si="0"/>
        <v>1190.1245077502972</v>
      </c>
      <c r="K25" s="33"/>
      <c r="L25" s="32">
        <f t="shared" si="0"/>
        <v>1553.1366229119762</v>
      </c>
      <c r="M25" s="32">
        <f t="shared" si="0"/>
        <v>2743.261130662273</v>
      </c>
      <c r="N25" s="33"/>
    </row>
    <row r="26" spans="1:14" ht="18.75" customHeight="1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35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5.75">
      <c r="A28" s="2" t="s">
        <v>19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6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ht="18.75" customHeight="1">
      <c r="A30" s="2" t="s">
        <v>13</v>
      </c>
      <c r="B30" s="19">
        <f ca="1">NOW()</f>
        <v>42167.38152824074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</row>
    <row r="31" spans="15:16" ht="18.75" customHeight="1">
      <c r="O31" s="24"/>
      <c r="P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2015-06-12T13:09:32Z</dcterms:modified>
  <cp:category/>
  <cp:version/>
  <cp:contentType/>
  <cp:contentStatus/>
</cp:coreProperties>
</file>