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65461" windowWidth="9450" windowHeight="9090" activeTab="0"/>
  </bookViews>
  <sheets>
    <sheet name="Table 7" sheetId="1" r:id="rId1"/>
  </sheets>
  <definedNames>
    <definedName name="_xlnm.Print_Area" localSheetId="0">'Table 7'!$A$1:$O$13</definedName>
  </definedNames>
  <calcPr fullCalcOnLoad="1"/>
</workbook>
</file>

<file path=xl/sharedStrings.xml><?xml version="1.0" encoding="utf-8"?>
<sst xmlns="http://schemas.openxmlformats.org/spreadsheetml/2006/main" count="33" uniqueCount="33">
  <si>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</si>
  <si>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</si>
  <si>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</si>
  <si>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</si>
  <si>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</si>
  <si>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</si>
  <si>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Crush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</si>
  <si>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</si>
  <si>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</si>
  <si>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</si>
  <si>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Domestic</t>
  </si>
  <si>
    <t>Table 7--Peanuts:  U.S. supply and disappearance</t>
  </si>
  <si>
    <t xml:space="preserve">food </t>
  </si>
  <si>
    <t>residual</t>
  </si>
  <si>
    <t xml:space="preserve">      Million pounds</t>
  </si>
  <si>
    <t>Last update: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</si>
  <si>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</si>
  <si>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Area</t>
  </si>
  <si>
    <t>Yield</t>
  </si>
  <si>
    <t>Planted</t>
  </si>
  <si>
    <t>Harvested</t>
  </si>
  <si>
    <t>Pounds/acre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</si>
  <si>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</si>
  <si>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Year beginning</t>
  </si>
  <si>
    <t>August 1</t>
  </si>
  <si>
    <t>1,000 acres</t>
  </si>
  <si>
    <t>Supply</t>
  </si>
  <si>
    <t xml:space="preserve">Total  </t>
  </si>
  <si>
    <t xml:space="preserve"> stocks </t>
  </si>
  <si>
    <t>Seed and</t>
  </si>
  <si>
    <r>
      <t>2014/15</t>
    </r>
    <r>
      <rPr>
        <vertAlign val="superscript"/>
        <sz val="12"/>
        <rFont val="Times New Roman"/>
        <family val="1"/>
      </rPr>
      <t>2</t>
    </r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</si>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</sst>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" fontId="1" fillId="0" borderId="10" xfId="0" applyNumberFormat="1" applyFont="1" applyBorder="1" applyAlignment="1">
      <alignment/>
    </xf>
    <xf numFmtId="164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0" fontId="0" fillId="0" borderId="0" xfId="0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J21" sqref="J21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9.57421875" style="0" customWidth="1"/>
    <col min="7" max="7" width="10.57421875" style="0" customWidth="1"/>
    <col min="8" max="8" width="7.57421875" style="0" customWidth="1"/>
    <col min="9" max="9" width="6.57421875" style="0" hidden="1" customWidth="1"/>
    <col min="10" max="10" width="8.57421875" style="0" customWidth="1"/>
    <col min="11" max="11" width="7.574218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.75">
      <c r="A2" s="2"/>
      <c r="B2" s="19" t="s">
        <v>17</v>
      </c>
      <c r="C2" s="19"/>
      <c r="D2" s="6" t="s">
        <v>18</v>
      </c>
      <c r="E2" s="19" t="s">
        <v>26</v>
      </c>
      <c r="F2" s="19"/>
      <c r="G2" s="19"/>
      <c r="H2" s="19"/>
      <c r="J2" s="19" t="s">
        <v>0</v>
      </c>
      <c r="K2" s="19"/>
      <c r="L2" s="19"/>
      <c r="M2" s="19"/>
      <c r="N2" s="19"/>
    </row>
    <row r="3" spans="1:15" ht="15.75">
      <c r="A3" s="2" t="s">
        <v>23</v>
      </c>
      <c r="B3" s="6" t="s">
        <v>19</v>
      </c>
      <c r="C3" s="6" t="s">
        <v>20</v>
      </c>
      <c r="D3" s="2"/>
      <c r="E3" s="6" t="s">
        <v>1</v>
      </c>
      <c r="F3" s="6"/>
      <c r="G3" s="6"/>
      <c r="H3" s="6"/>
      <c r="J3" s="6" t="s">
        <v>10</v>
      </c>
      <c r="K3" s="6"/>
      <c r="L3" s="6" t="s">
        <v>29</v>
      </c>
      <c r="M3" s="6"/>
      <c r="N3" s="6"/>
      <c r="O3" s="6" t="s">
        <v>2</v>
      </c>
    </row>
    <row r="4" spans="1:15" ht="15.75">
      <c r="A4" s="12" t="s">
        <v>24</v>
      </c>
      <c r="B4" s="3"/>
      <c r="C4" s="3"/>
      <c r="D4" s="3"/>
      <c r="E4" s="7" t="s">
        <v>3</v>
      </c>
      <c r="F4" s="7" t="s">
        <v>4</v>
      </c>
      <c r="G4" s="7" t="s">
        <v>5</v>
      </c>
      <c r="H4" s="7" t="s">
        <v>8</v>
      </c>
      <c r="I4" s="7"/>
      <c r="J4" s="7" t="s">
        <v>12</v>
      </c>
      <c r="K4" s="7" t="s">
        <v>6</v>
      </c>
      <c r="L4" s="18" t="s">
        <v>13</v>
      </c>
      <c r="M4" s="17" t="s">
        <v>7</v>
      </c>
      <c r="N4" s="7" t="s">
        <v>27</v>
      </c>
      <c r="O4" s="7" t="s">
        <v>28</v>
      </c>
    </row>
    <row r="5" spans="1:15" ht="15.75">
      <c r="A5" s="2"/>
      <c r="B5" s="20" t="s">
        <v>25</v>
      </c>
      <c r="C5" s="21"/>
      <c r="D5" s="9" t="s">
        <v>21</v>
      </c>
      <c r="E5" s="21" t="s">
        <v>14</v>
      </c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5.75">
      <c r="A6" s="2"/>
      <c r="B6" s="13"/>
      <c r="C6" s="13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5.75">
      <c r="A7" s="2" t="s">
        <v>31</v>
      </c>
      <c r="B7" s="10">
        <v>1638</v>
      </c>
      <c r="C7" s="10">
        <v>1604</v>
      </c>
      <c r="D7" s="10">
        <f>F7*1000/C7</f>
        <v>4210.648379052369</v>
      </c>
      <c r="E7" s="10">
        <v>1003.331</v>
      </c>
      <c r="F7" s="10">
        <v>6753.88</v>
      </c>
      <c r="G7" s="14">
        <v>118.863</v>
      </c>
      <c r="H7" s="10">
        <f>+E7+G7+F7</f>
        <v>7876.0740000000005</v>
      </c>
      <c r="I7" s="10"/>
      <c r="J7" s="10">
        <v>2734.836</v>
      </c>
      <c r="K7" s="10">
        <v>655.96265</v>
      </c>
      <c r="L7" s="10">
        <f>+N7-J7-K7-M7</f>
        <v>524.3853500000009</v>
      </c>
      <c r="M7" s="15">
        <v>1190.141</v>
      </c>
      <c r="N7" s="10">
        <f>+H7-O7</f>
        <v>5105.325000000001</v>
      </c>
      <c r="O7" s="10">
        <v>2770.749</v>
      </c>
    </row>
    <row r="8" spans="1:15" ht="18.75">
      <c r="A8" s="2" t="s">
        <v>32</v>
      </c>
      <c r="B8" s="10">
        <v>1067</v>
      </c>
      <c r="C8" s="10">
        <v>1042</v>
      </c>
      <c r="D8" s="10">
        <f>F8*1000/C8</f>
        <v>4004.961612284069</v>
      </c>
      <c r="E8" s="10">
        <f>O7</f>
        <v>2770.749</v>
      </c>
      <c r="F8" s="10">
        <v>4173.17</v>
      </c>
      <c r="G8" s="14">
        <v>88.185</v>
      </c>
      <c r="H8" s="10">
        <f>+E8+G8+F8</f>
        <v>7032.103999999999</v>
      </c>
      <c r="I8" s="10"/>
      <c r="J8" s="10">
        <v>2886</v>
      </c>
      <c r="K8" s="10">
        <v>662.863576</v>
      </c>
      <c r="L8" s="10">
        <f>+N8-J8-K8-M8</f>
        <v>529.9004239999992</v>
      </c>
      <c r="M8" s="15">
        <v>1095.563</v>
      </c>
      <c r="N8" s="10">
        <f>+H8-O8</f>
        <v>5174.326999999999</v>
      </c>
      <c r="O8" s="10">
        <v>1857.777</v>
      </c>
    </row>
    <row r="9" spans="1:15" ht="18.75">
      <c r="A9" s="1" t="s">
        <v>30</v>
      </c>
      <c r="B9" s="11">
        <v>1342</v>
      </c>
      <c r="C9" s="11">
        <v>1307</v>
      </c>
      <c r="D9" s="11">
        <f>F9*1000/C9</f>
        <v>3859.9081866870697</v>
      </c>
      <c r="E9" s="11">
        <f>O8</f>
        <v>1857.777</v>
      </c>
      <c r="F9" s="11">
        <v>5044.9</v>
      </c>
      <c r="G9" s="16">
        <v>65</v>
      </c>
      <c r="H9" s="11">
        <f>+E9+G9+F9</f>
        <v>6967.677</v>
      </c>
      <c r="I9" s="11"/>
      <c r="J9" s="11">
        <v>2939</v>
      </c>
      <c r="K9" s="11">
        <v>636</v>
      </c>
      <c r="L9" s="11">
        <f>+N9-J9-K9-M9</f>
        <v>501.6769999999997</v>
      </c>
      <c r="M9" s="16">
        <v>1000</v>
      </c>
      <c r="N9" s="11">
        <f>+H9-O9</f>
        <v>5076.677</v>
      </c>
      <c r="O9" s="11">
        <v>1891</v>
      </c>
    </row>
    <row r="10" spans="1:11" ht="18.75">
      <c r="A10" s="5" t="s">
        <v>9</v>
      </c>
      <c r="B10" s="2"/>
      <c r="C10" s="4"/>
      <c r="D10" s="4"/>
      <c r="E10" s="4"/>
      <c r="F10" s="4"/>
      <c r="G10" s="4"/>
      <c r="H10" s="4"/>
      <c r="I10" s="2"/>
      <c r="J10" s="2"/>
      <c r="K10" s="2"/>
    </row>
    <row r="11" spans="1:11" ht="15.75">
      <c r="A11" s="2" t="s">
        <v>22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15</v>
      </c>
      <c r="B13" s="8">
        <f ca="1">NOW()</f>
        <v>41984.775324421294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5">
    <mergeCell ref="B2:C2"/>
    <mergeCell ref="B5:C5"/>
    <mergeCell ref="E5:O5"/>
    <mergeCell ref="E2:H2"/>
    <mergeCell ref="J2:N2"/>
  </mergeCells>
  <printOptions/>
  <pageMargins left="0.75" right="0.75" top="1" bottom="1" header="0.5" footer="0.5"/>
  <pageSetup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7--Peanuts:  U.S. supply and disappearance</dc:title>
  <dc:subject>Agricultural economics</dc:subject>
  <dc:creator>Ash, Mark - ERS</dc:creator>
  <cp:keywords>peanuts, acreage, yield, production, exports, crush, stocks</cp:keywords>
  <dc:description/>
  <cp:lastModifiedBy>WIN31TONT40</cp:lastModifiedBy>
  <cp:lastPrinted>2014-04-10T21:20:10Z</cp:lastPrinted>
  <dcterms:created xsi:type="dcterms:W3CDTF">2007-04-12T13:47:44Z</dcterms:created>
  <dcterms:modified xsi:type="dcterms:W3CDTF">2014-12-11T23:36:33Z</dcterms:modified>
  <cp:category/>
  <cp:version/>
  <cp:contentType/>
  <cp:contentStatus/>
</cp:coreProperties>
</file>