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Sheet2" sheetId="1" r:id="rId1"/>
    <sheet name="Sheet3" sheetId="2" r:id="rId2"/>
  </sheets>
  <definedNames>
    <definedName name="_xlnm.Print_Area" localSheetId="0">'Sheet2'!$A$1:$N$27</definedName>
  </definedNames>
  <calcPr fullCalcOnLoad="1"/>
</workbook>
</file>

<file path=xl/sharedStrings.xml><?xml version="1.0" encoding="utf-8"?>
<sst xmlns="http://schemas.openxmlformats.org/spreadsheetml/2006/main" count="57" uniqueCount="38">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</sst>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v>3329.181</v>
      </c>
      <c r="G6" s="28">
        <v>14.449</v>
      </c>
      <c r="H6" s="28">
        <f>SUM(E6:G6)</f>
        <v>3494.515</v>
      </c>
      <c r="I6" s="9"/>
      <c r="J6" s="28">
        <v>1648.043</v>
      </c>
      <c r="K6" s="28">
        <f>M6-J6-L6</f>
        <v>130.1500000000001</v>
      </c>
      <c r="L6" s="28">
        <v>1501.309</v>
      </c>
      <c r="M6" s="28">
        <f>+H6-N6</f>
        <v>3279.502</v>
      </c>
      <c r="N6" s="28"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F15</f>
        <v>3093.524</v>
      </c>
      <c r="G7" s="28">
        <f>G19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90.4538823855737</v>
      </c>
      <c r="L7" s="28">
        <f>L19</f>
        <v>1361.848355998051</v>
      </c>
      <c r="M7" s="28">
        <f>+H7-N7</f>
        <v>3155.3022383836246</v>
      </c>
      <c r="N7" s="28">
        <f>N18</f>
        <v>169.37</v>
      </c>
    </row>
    <row r="8" spans="1:14" ht="18.75">
      <c r="A8" s="2" t="s">
        <v>20</v>
      </c>
      <c r="B8" s="29">
        <v>77.198</v>
      </c>
      <c r="C8" s="29">
        <v>76.104</v>
      </c>
      <c r="D8" s="29">
        <f>+F8/C8</f>
        <v>39.61681383370125</v>
      </c>
      <c r="E8" s="9">
        <f>N7</f>
        <v>169.37</v>
      </c>
      <c r="F8" s="28">
        <f>F22</f>
        <v>3014.998</v>
      </c>
      <c r="G8" s="28">
        <v>20</v>
      </c>
      <c r="H8" s="28">
        <f>SUM(E8:G8)</f>
        <v>3204.368</v>
      </c>
      <c r="I8" s="9"/>
      <c r="J8" s="28">
        <v>1615</v>
      </c>
      <c r="K8" s="28">
        <f>M8-J8-L8</f>
        <v>119.36799999999994</v>
      </c>
      <c r="L8" s="28">
        <v>1345</v>
      </c>
      <c r="M8" s="28">
        <f>+H8-N8</f>
        <v>3079.368</v>
      </c>
      <c r="N8" s="28">
        <v>125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24</v>
      </c>
      <c r="B14" s="4"/>
      <c r="C14" s="4"/>
      <c r="D14" s="4"/>
      <c r="E14" s="12"/>
      <c r="F14" s="10"/>
      <c r="G14" s="12"/>
      <c r="H14" s="10"/>
      <c r="I14" s="10"/>
      <c r="J14" s="22" t="s">
        <v>35</v>
      </c>
      <c r="K14" s="12"/>
      <c r="L14" s="12"/>
      <c r="M14" s="12"/>
      <c r="N14" s="12"/>
    </row>
    <row r="15" spans="1:14" ht="15.75">
      <c r="A15" s="2" t="s">
        <v>30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31</v>
      </c>
      <c r="B16" s="4"/>
      <c r="C16" s="4"/>
      <c r="D16" s="4"/>
      <c r="E16" s="10">
        <f>N15</f>
        <v>2369.885</v>
      </c>
      <c r="F16" s="14" t="s">
        <v>23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32</v>
      </c>
      <c r="B17" s="4"/>
      <c r="C17" s="4"/>
      <c r="D17" s="4"/>
      <c r="E17" s="10">
        <f>N16</f>
        <v>1374.488</v>
      </c>
      <c r="F17" s="14" t="s">
        <v>23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33</v>
      </c>
      <c r="B18" s="4"/>
      <c r="C18" s="4"/>
      <c r="D18" s="4"/>
      <c r="E18" s="10">
        <f>N17</f>
        <v>667.465</v>
      </c>
      <c r="F18" s="14" t="s">
        <v>23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37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30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603.4963867095553</v>
      </c>
      <c r="K22" s="10"/>
      <c r="L22" s="10">
        <f>(0.337636+2633.348+0.748724+7311.876+0.732471+6914.214)*2.204622/60</f>
        <v>619.5449626212146</v>
      </c>
      <c r="M22" s="12">
        <f>+H22-N22</f>
        <v>1223.04134933077</v>
      </c>
      <c r="N22" s="10">
        <v>1965.613</v>
      </c>
    </row>
    <row r="23" spans="1:14" ht="15.75">
      <c r="A23" s="1"/>
      <c r="B23" s="1"/>
      <c r="C23" s="1"/>
      <c r="D23" s="1"/>
      <c r="E23" s="15"/>
      <c r="F23" s="16"/>
      <c r="G23" s="15"/>
      <c r="H23" s="16"/>
      <c r="I23" s="16"/>
      <c r="J23" s="15"/>
      <c r="K23" s="15"/>
      <c r="L23" s="15"/>
      <c r="M23" s="15"/>
      <c r="N23" s="15"/>
    </row>
    <row r="24" spans="1:14" ht="18.75">
      <c r="A24" s="17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4"/>
      <c r="N24" s="4"/>
    </row>
    <row r="25" spans="1:14" ht="18.75" customHeight="1">
      <c r="A25" s="2" t="s">
        <v>26</v>
      </c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.75" customHeight="1">
      <c r="A26" s="26" t="s">
        <v>27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2" t="s">
        <v>13</v>
      </c>
      <c r="B27" s="19">
        <f ca="1">NOW()</f>
        <v>41345.46226875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5:18" ht="12.75">
      <c r="O28" s="24"/>
      <c r="P28" s="24"/>
      <c r="Q28" s="24"/>
      <c r="R28" s="24"/>
    </row>
    <row r="29" spans="15:18" ht="12.75">
      <c r="O29" s="24"/>
      <c r="P29" s="24"/>
      <c r="Q29" s="24"/>
      <c r="R29" s="24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6:18" ht="12.75">
      <c r="F32" s="20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ht="12.75">
      <c r="O452" s="24"/>
    </row>
    <row r="453" ht="12.75">
      <c r="O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Annual U.S. supply and disappearance</dc:title>
  <dc:subject>Agricultural Economics</dc:subject>
  <dc:creator> mark Ash</dc:creator>
  <cp:keywords>Area, soybean, planted, supply, production </cp:keywords>
  <dc:description/>
  <cp:lastModifiedBy>lmcreek</cp:lastModifiedBy>
  <cp:lastPrinted>2012-10-18T18:23:14Z</cp:lastPrinted>
  <dcterms:created xsi:type="dcterms:W3CDTF">2007-04-12T13:44:57Z</dcterms:created>
  <dcterms:modified xsi:type="dcterms:W3CDTF">2013-03-12T15:11:38Z</dcterms:modified>
  <cp:category/>
  <cp:version/>
  <cp:contentType/>
  <cp:contentStatus/>
</cp:coreProperties>
</file>