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45" sheetId="1" r:id="rId1"/>
  </sheets>
  <definedNames>
    <definedName name="_xlnm.Print_Area" localSheetId="0">'Table 45'!$A$1:$I$40</definedName>
  </definedNames>
  <calcPr fullCalcOnLoad="1"/>
</workbook>
</file>

<file path=xl/sharedStrings.xml><?xml version="1.0" encoding="utf-8"?>
<sst xmlns="http://schemas.openxmlformats.org/spreadsheetml/2006/main" count="35" uniqueCount="19">
  <si>
    <t>Table 45 -- Canadian maple syrup and sugar production, exports, and imports.</t>
  </si>
  <si>
    <t>Category/Province</t>
  </si>
  <si>
    <t>1,000 Imperial Gallons</t>
  </si>
  <si>
    <t>Production</t>
  </si>
  <si>
    <t xml:space="preserve"> Nova Scotia</t>
  </si>
  <si>
    <t xml:space="preserve"> New Brunswick</t>
  </si>
  <si>
    <t xml:space="preserve"> Quebec</t>
  </si>
  <si>
    <t xml:space="preserve"> Ontario</t>
  </si>
  <si>
    <t>Total</t>
  </si>
  <si>
    <t>Imports</t>
  </si>
  <si>
    <t>Exports</t>
  </si>
  <si>
    <t>1,000 U.S. Gallons</t>
  </si>
  <si>
    <t>Metric tons</t>
  </si>
  <si>
    <t>Source: Statistics Canada.</t>
  </si>
  <si>
    <t>kiloliter/1,000 imp.gal</t>
  </si>
  <si>
    <t>US gal/imp. Gal</t>
  </si>
  <si>
    <t>Conversions:</t>
  </si>
  <si>
    <t>Metric ton/1,000 US  gal</t>
  </si>
  <si>
    <t>Updated: 7/14/2015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</si>
</sst>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#,##0.000"/>
  </numFmts>
  <fonts count="36">
    <font>
      <sz val="10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26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9.140625" defaultRowHeight="12.75"/>
  <cols>
    <col min="1" max="1" width="21.140625" style="0" customWidth="1"/>
  </cols>
  <sheetData>
    <row r="1" spans="1:25" s="1" customFormat="1" ht="12.75">
      <c r="A1" s="1" t="s">
        <v>0</v>
      </c>
      <c r="T1" s="4"/>
      <c r="U1" s="4"/>
      <c r="V1" s="4"/>
      <c r="W1" s="4"/>
      <c r="X1" s="4"/>
      <c r="Y1" s="4"/>
    </row>
    <row r="2" spans="20:25" ht="12.75">
      <c r="T2" s="4"/>
      <c r="U2" s="4"/>
      <c r="V2" s="4"/>
      <c r="W2" s="4"/>
      <c r="X2" s="4"/>
      <c r="Y2" s="4"/>
    </row>
    <row r="3" spans="1:25" s="1" customFormat="1" ht="12.75">
      <c r="A3" s="1" t="s">
        <v>1</v>
      </c>
      <c r="B3" s="1">
        <v>1997</v>
      </c>
      <c r="C3" s="1">
        <v>1998</v>
      </c>
      <c r="D3" s="1">
        <v>1999</v>
      </c>
      <c r="E3" s="1">
        <v>2000</v>
      </c>
      <c r="F3" s="1">
        <v>2001</v>
      </c>
      <c r="G3" s="1">
        <v>2002</v>
      </c>
      <c r="H3" s="1">
        <v>2003</v>
      </c>
      <c r="I3" s="1">
        <v>2004</v>
      </c>
      <c r="J3" s="1">
        <v>2005</v>
      </c>
      <c r="K3" s="1">
        <v>2006</v>
      </c>
      <c r="L3" s="1">
        <v>2007</v>
      </c>
      <c r="M3" s="1">
        <v>2008</v>
      </c>
      <c r="N3" s="1">
        <v>2009</v>
      </c>
      <c r="O3" s="1">
        <v>2010</v>
      </c>
      <c r="P3" s="1">
        <v>2011</v>
      </c>
      <c r="Q3" s="1">
        <v>2012</v>
      </c>
      <c r="R3" s="1">
        <v>2013</v>
      </c>
      <c r="S3" s="1">
        <v>2014</v>
      </c>
      <c r="T3" s="4"/>
      <c r="U3" s="4"/>
      <c r="V3" s="4"/>
      <c r="W3" s="4"/>
      <c r="X3" s="4"/>
      <c r="Y3" s="4"/>
    </row>
    <row r="4" spans="9:25" ht="12.75">
      <c r="I4" s="2" t="s">
        <v>2</v>
      </c>
      <c r="S4" s="4"/>
      <c r="T4" s="4"/>
      <c r="U4" s="4"/>
      <c r="V4" s="4"/>
      <c r="W4" s="4"/>
      <c r="X4" s="4"/>
      <c r="Y4" s="4"/>
    </row>
    <row r="5" spans="1:25" ht="12.75">
      <c r="A5" t="s">
        <v>3</v>
      </c>
      <c r="S5" s="4"/>
      <c r="T5" s="4"/>
      <c r="U5" s="4"/>
      <c r="V5" s="4"/>
      <c r="W5" s="4"/>
      <c r="X5" s="4"/>
      <c r="Y5" s="4"/>
    </row>
    <row r="6" spans="1:25" ht="12.75">
      <c r="A6" t="s">
        <v>4</v>
      </c>
      <c r="B6" s="3">
        <v>23</v>
      </c>
      <c r="C6" s="3">
        <v>22</v>
      </c>
      <c r="D6" s="3">
        <v>32</v>
      </c>
      <c r="E6" s="3">
        <v>0</v>
      </c>
      <c r="F6" s="3">
        <v>21</v>
      </c>
      <c r="G6" s="3">
        <v>24</v>
      </c>
      <c r="H6" s="3">
        <v>30</v>
      </c>
      <c r="I6" s="3">
        <v>22</v>
      </c>
      <c r="J6" s="3">
        <v>21</v>
      </c>
      <c r="K6" s="3">
        <v>26</v>
      </c>
      <c r="L6" s="3">
        <v>27</v>
      </c>
      <c r="M6" s="3">
        <v>21</v>
      </c>
      <c r="N6" s="3">
        <v>19</v>
      </c>
      <c r="O6" s="3">
        <v>28</v>
      </c>
      <c r="P6" s="3">
        <v>31</v>
      </c>
      <c r="Q6" s="3">
        <v>25</v>
      </c>
      <c r="R6" s="3">
        <v>37</v>
      </c>
      <c r="S6" s="5">
        <v>29</v>
      </c>
      <c r="T6" s="4"/>
      <c r="U6" s="4"/>
      <c r="V6" s="4"/>
      <c r="W6" s="4"/>
      <c r="X6" s="4"/>
      <c r="Y6" s="4"/>
    </row>
    <row r="7" spans="1:25" ht="12.75">
      <c r="A7" t="s">
        <v>5</v>
      </c>
      <c r="B7" s="3">
        <v>104</v>
      </c>
      <c r="C7" s="3">
        <v>129</v>
      </c>
      <c r="D7" s="3">
        <v>101</v>
      </c>
      <c r="E7" s="3">
        <v>75</v>
      </c>
      <c r="F7" s="3">
        <v>79</v>
      </c>
      <c r="G7" s="3">
        <v>147</v>
      </c>
      <c r="H7" s="3">
        <v>159</v>
      </c>
      <c r="I7" s="3">
        <v>175</v>
      </c>
      <c r="J7" s="3">
        <v>206</v>
      </c>
      <c r="K7" s="3">
        <v>254</v>
      </c>
      <c r="L7" s="3">
        <v>226</v>
      </c>
      <c r="M7" s="3">
        <v>169</v>
      </c>
      <c r="N7" s="3">
        <v>386</v>
      </c>
      <c r="O7" s="3">
        <v>309</v>
      </c>
      <c r="P7" s="3">
        <v>341</v>
      </c>
      <c r="Q7" s="3">
        <v>348</v>
      </c>
      <c r="R7" s="3">
        <v>484</v>
      </c>
      <c r="S7" s="5">
        <v>502</v>
      </c>
      <c r="T7" s="4"/>
      <c r="U7" s="4"/>
      <c r="V7" s="4"/>
      <c r="W7" s="4"/>
      <c r="X7" s="4"/>
      <c r="Y7" s="4"/>
    </row>
    <row r="8" spans="1:25" ht="12.75">
      <c r="A8" t="s">
        <v>6</v>
      </c>
      <c r="B8" s="3">
        <v>4381</v>
      </c>
      <c r="C8" s="3">
        <v>4290</v>
      </c>
      <c r="D8" s="3">
        <v>5188</v>
      </c>
      <c r="E8" s="3">
        <v>6873</v>
      </c>
      <c r="F8" s="3">
        <v>5035</v>
      </c>
      <c r="G8" s="3">
        <v>5610</v>
      </c>
      <c r="H8" s="3">
        <v>6643</v>
      </c>
      <c r="I8" s="3">
        <v>6869</v>
      </c>
      <c r="J8" s="3">
        <v>5737</v>
      </c>
      <c r="K8" s="3">
        <v>5435</v>
      </c>
      <c r="L8" s="3">
        <v>4907</v>
      </c>
      <c r="M8" s="3">
        <v>4680</v>
      </c>
      <c r="N8" s="3">
        <v>8256</v>
      </c>
      <c r="O8" s="3">
        <v>6649</v>
      </c>
      <c r="P8" s="3">
        <v>7690</v>
      </c>
      <c r="Q8" s="3">
        <v>7257</v>
      </c>
      <c r="R8" s="3">
        <v>9083</v>
      </c>
      <c r="S8" s="8">
        <v>8584</v>
      </c>
      <c r="T8" s="4"/>
      <c r="U8" s="4"/>
      <c r="V8" s="4"/>
      <c r="W8" s="4"/>
      <c r="X8" s="4"/>
      <c r="Y8" s="4"/>
    </row>
    <row r="9" spans="1:25" ht="12.75">
      <c r="A9" t="s">
        <v>7</v>
      </c>
      <c r="B9" s="3">
        <v>228</v>
      </c>
      <c r="C9" s="3">
        <v>175</v>
      </c>
      <c r="D9" s="3">
        <v>232</v>
      </c>
      <c r="E9" s="3">
        <v>371</v>
      </c>
      <c r="F9" s="3">
        <v>222</v>
      </c>
      <c r="G9" s="3">
        <v>229</v>
      </c>
      <c r="H9" s="3">
        <v>218</v>
      </c>
      <c r="I9" s="3">
        <v>218</v>
      </c>
      <c r="J9" s="3">
        <v>218</v>
      </c>
      <c r="K9" s="3">
        <v>218</v>
      </c>
      <c r="L9" s="3">
        <v>224</v>
      </c>
      <c r="M9" s="3">
        <v>262</v>
      </c>
      <c r="N9" s="3">
        <v>417</v>
      </c>
      <c r="O9" s="3">
        <v>288</v>
      </c>
      <c r="P9" s="3">
        <v>488</v>
      </c>
      <c r="Q9" s="3">
        <v>225</v>
      </c>
      <c r="R9" s="3">
        <v>449</v>
      </c>
      <c r="S9" s="8">
        <v>368</v>
      </c>
      <c r="T9" s="4"/>
      <c r="U9" s="4"/>
      <c r="V9" s="4"/>
      <c r="W9" s="4"/>
      <c r="X9" s="4"/>
      <c r="Y9" s="4"/>
    </row>
    <row r="10" spans="1:25" ht="12.75">
      <c r="A10" t="s">
        <v>8</v>
      </c>
      <c r="B10" s="3">
        <f aca="true" t="shared" si="0" ref="B10:S10">SUM(B6:B9)</f>
        <v>4736</v>
      </c>
      <c r="C10" s="3">
        <f t="shared" si="0"/>
        <v>4616</v>
      </c>
      <c r="D10" s="3">
        <f t="shared" si="0"/>
        <v>5553</v>
      </c>
      <c r="E10" s="3">
        <f t="shared" si="0"/>
        <v>7319</v>
      </c>
      <c r="F10" s="3">
        <f t="shared" si="0"/>
        <v>5357</v>
      </c>
      <c r="G10" s="3">
        <f t="shared" si="0"/>
        <v>6010</v>
      </c>
      <c r="H10" s="3">
        <f t="shared" si="0"/>
        <v>7050</v>
      </c>
      <c r="I10" s="3">
        <f t="shared" si="0"/>
        <v>7284</v>
      </c>
      <c r="J10" s="3">
        <f t="shared" si="0"/>
        <v>6182</v>
      </c>
      <c r="K10" s="3">
        <f t="shared" si="0"/>
        <v>5933</v>
      </c>
      <c r="L10" s="3">
        <f t="shared" si="0"/>
        <v>5384</v>
      </c>
      <c r="M10" s="3">
        <f t="shared" si="0"/>
        <v>5132</v>
      </c>
      <c r="N10" s="3">
        <f t="shared" si="0"/>
        <v>9078</v>
      </c>
      <c r="O10" s="3">
        <f t="shared" si="0"/>
        <v>7274</v>
      </c>
      <c r="P10" s="3">
        <f t="shared" si="0"/>
        <v>8550</v>
      </c>
      <c r="Q10" s="3">
        <f t="shared" si="0"/>
        <v>7855</v>
      </c>
      <c r="R10" s="3">
        <f t="shared" si="0"/>
        <v>10053</v>
      </c>
      <c r="S10" s="3">
        <f t="shared" si="0"/>
        <v>9483</v>
      </c>
      <c r="T10" s="4"/>
      <c r="U10" s="4"/>
      <c r="V10" s="4"/>
      <c r="W10" s="4"/>
      <c r="X10" s="4"/>
      <c r="Y10" s="4"/>
    </row>
    <row r="11" spans="19:25" ht="12.75">
      <c r="S11" s="4"/>
      <c r="T11" s="4"/>
      <c r="U11" s="4"/>
      <c r="V11" s="4"/>
      <c r="W11" s="4"/>
      <c r="X11" s="4"/>
      <c r="Y11" s="4"/>
    </row>
    <row r="12" spans="1:25" ht="12.75">
      <c r="A12" t="s">
        <v>9</v>
      </c>
      <c r="B12" s="5">
        <f aca="true" t="shared" si="1" ref="B12:Q12">B24/$B$44</f>
        <v>72.31303420384111</v>
      </c>
      <c r="C12" s="5">
        <f t="shared" si="1"/>
        <v>79.59159995758286</v>
      </c>
      <c r="D12" s="5">
        <f t="shared" si="1"/>
        <v>69.63755345246572</v>
      </c>
      <c r="E12" s="5">
        <f t="shared" si="1"/>
        <v>79.2937141240964</v>
      </c>
      <c r="F12" s="5">
        <f t="shared" si="1"/>
        <v>136.44635640347724</v>
      </c>
      <c r="G12" s="5">
        <f t="shared" si="1"/>
        <v>142.86654499011104</v>
      </c>
      <c r="H12" s="5">
        <f t="shared" si="1"/>
        <v>143.52172740711453</v>
      </c>
      <c r="I12" s="5">
        <f t="shared" si="1"/>
        <v>223.33416228147757</v>
      </c>
      <c r="J12" s="5">
        <f t="shared" si="1"/>
        <v>194.20825009983795</v>
      </c>
      <c r="K12" s="5">
        <f t="shared" si="1"/>
        <v>240.9713334572111</v>
      </c>
      <c r="L12" s="5">
        <f t="shared" si="1"/>
        <v>72.72408337071909</v>
      </c>
      <c r="M12" s="5">
        <f t="shared" si="1"/>
        <v>162.25625008341217</v>
      </c>
      <c r="N12" s="5">
        <f t="shared" si="1"/>
        <v>294.7239168181774</v>
      </c>
      <c r="O12" s="5">
        <f t="shared" si="1"/>
        <v>246.13025012652986</v>
      </c>
      <c r="P12" s="5">
        <f t="shared" si="1"/>
        <v>314.52750016169125</v>
      </c>
      <c r="Q12" s="5">
        <f t="shared" si="1"/>
        <v>244.13325012550322</v>
      </c>
      <c r="R12" s="5">
        <f>R24/$B$44</f>
        <v>315.19316682870016</v>
      </c>
      <c r="S12" s="5">
        <f>S24/$B$44</f>
        <v>356.63091685000234</v>
      </c>
      <c r="T12" s="4"/>
      <c r="U12" s="4"/>
      <c r="V12" s="4"/>
      <c r="W12" s="4"/>
      <c r="X12" s="4"/>
      <c r="Y12" s="4"/>
    </row>
    <row r="13" spans="20:25" ht="12.75">
      <c r="T13" s="4"/>
      <c r="U13" s="4"/>
      <c r="V13" s="4"/>
      <c r="W13" s="4"/>
      <c r="X13" s="4"/>
      <c r="Y13" s="4"/>
    </row>
    <row r="14" spans="1:19" s="4" customFormat="1" ht="12.75">
      <c r="A14" s="4" t="s">
        <v>10</v>
      </c>
      <c r="B14" s="5">
        <f aca="true" t="shared" si="2" ref="B14:Q14">B26/$B$44</f>
        <v>3796.494871368357</v>
      </c>
      <c r="C14" s="5">
        <f t="shared" si="2"/>
        <v>3876.628656826218</v>
      </c>
      <c r="D14" s="5">
        <f t="shared" si="2"/>
        <v>3986.087888049155</v>
      </c>
      <c r="E14" s="5">
        <f t="shared" si="2"/>
        <v>4237.430308178365</v>
      </c>
      <c r="F14" s="5">
        <f t="shared" si="2"/>
        <v>4611.519831120675</v>
      </c>
      <c r="G14" s="5">
        <f t="shared" si="2"/>
        <v>5034.043593587885</v>
      </c>
      <c r="H14" s="5">
        <f t="shared" si="2"/>
        <v>4979.257562726387</v>
      </c>
      <c r="I14" s="5">
        <f t="shared" si="2"/>
        <v>5172.954247992629</v>
      </c>
      <c r="J14" s="5">
        <f t="shared" si="2"/>
        <v>5417.694586118444</v>
      </c>
      <c r="K14" s="5">
        <f t="shared" si="2"/>
        <v>5994.661169748382</v>
      </c>
      <c r="L14" s="5">
        <f t="shared" si="2"/>
        <v>6768.665086812946</v>
      </c>
      <c r="M14" s="5">
        <f t="shared" si="2"/>
        <v>5695.943252928151</v>
      </c>
      <c r="N14" s="5">
        <f t="shared" si="2"/>
        <v>5686.956752923532</v>
      </c>
      <c r="O14" s="5">
        <f t="shared" si="2"/>
        <v>5421.384709287007</v>
      </c>
      <c r="P14" s="5">
        <f t="shared" si="2"/>
        <v>5587.439586205706</v>
      </c>
      <c r="Q14" s="5">
        <f t="shared" si="2"/>
        <v>5748.863752955357</v>
      </c>
      <c r="R14" s="5">
        <f>R26/$B$44</f>
        <v>6061.061419782517</v>
      </c>
      <c r="S14" s="5">
        <f>S26/$B$44</f>
        <v>6386.239586616351</v>
      </c>
    </row>
    <row r="15" spans="2:14" s="4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s="4" customFormat="1" ht="12.75">
      <c r="B16" s="5"/>
      <c r="C16" s="5"/>
      <c r="D16" s="5"/>
      <c r="F16" s="5"/>
      <c r="G16" s="5"/>
      <c r="H16" s="5"/>
      <c r="I16" s="2" t="s">
        <v>11</v>
      </c>
      <c r="J16" s="5"/>
      <c r="K16" s="5"/>
      <c r="L16" s="5"/>
      <c r="M16" s="5"/>
      <c r="N16" s="5"/>
    </row>
    <row r="17" spans="1:14" s="4" customFormat="1" ht="12.75">
      <c r="A17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9" s="4" customFormat="1" ht="12.75">
      <c r="A18" t="s">
        <v>4</v>
      </c>
      <c r="B18" s="5">
        <f aca="true" t="shared" si="3" ref="B18:Q18">$B$44*B6</f>
        <v>27.623920000000002</v>
      </c>
      <c r="C18" s="5">
        <f t="shared" si="3"/>
        <v>26.422880000000003</v>
      </c>
      <c r="D18" s="5">
        <f t="shared" si="3"/>
        <v>38.43328</v>
      </c>
      <c r="E18" s="5">
        <f t="shared" si="3"/>
        <v>0</v>
      </c>
      <c r="F18" s="5">
        <f t="shared" si="3"/>
        <v>25.221840000000004</v>
      </c>
      <c r="G18" s="5">
        <f t="shared" si="3"/>
        <v>28.824960000000004</v>
      </c>
      <c r="H18" s="5">
        <f t="shared" si="3"/>
        <v>36.031200000000005</v>
      </c>
      <c r="I18" s="5">
        <f t="shared" si="3"/>
        <v>26.422880000000003</v>
      </c>
      <c r="J18" s="5">
        <f t="shared" si="3"/>
        <v>25.221840000000004</v>
      </c>
      <c r="K18" s="5">
        <f t="shared" si="3"/>
        <v>31.227040000000002</v>
      </c>
      <c r="L18" s="5">
        <f t="shared" si="3"/>
        <v>32.42808</v>
      </c>
      <c r="M18" s="5">
        <f t="shared" si="3"/>
        <v>25.221840000000004</v>
      </c>
      <c r="N18" s="5">
        <f t="shared" si="3"/>
        <v>22.819760000000002</v>
      </c>
      <c r="O18" s="5">
        <f t="shared" si="3"/>
        <v>33.62912</v>
      </c>
      <c r="P18" s="5">
        <f t="shared" si="3"/>
        <v>37.232240000000004</v>
      </c>
      <c r="Q18" s="5">
        <f t="shared" si="3"/>
        <v>30.026000000000003</v>
      </c>
      <c r="R18" s="5">
        <f aca="true" t="shared" si="4" ref="R18:S21">$B$44*R6</f>
        <v>44.438480000000006</v>
      </c>
      <c r="S18" s="5">
        <f t="shared" si="4"/>
        <v>34.83016000000001</v>
      </c>
    </row>
    <row r="19" spans="1:19" s="4" customFormat="1" ht="12.75">
      <c r="A19" t="s">
        <v>5</v>
      </c>
      <c r="B19" s="5">
        <f aca="true" t="shared" si="5" ref="B19:Q19">$B$44*B7</f>
        <v>124.90816000000001</v>
      </c>
      <c r="C19" s="5">
        <f t="shared" si="5"/>
        <v>154.93416000000002</v>
      </c>
      <c r="D19" s="5">
        <f t="shared" si="5"/>
        <v>121.30504</v>
      </c>
      <c r="E19" s="5">
        <f t="shared" si="5"/>
        <v>90.078</v>
      </c>
      <c r="F19" s="5">
        <f t="shared" si="5"/>
        <v>94.88216000000001</v>
      </c>
      <c r="G19" s="5">
        <f t="shared" si="5"/>
        <v>176.55288000000002</v>
      </c>
      <c r="H19" s="5">
        <f t="shared" si="5"/>
        <v>190.96536</v>
      </c>
      <c r="I19" s="5">
        <f t="shared" si="5"/>
        <v>210.18200000000002</v>
      </c>
      <c r="J19" s="5">
        <f t="shared" si="5"/>
        <v>247.41424000000004</v>
      </c>
      <c r="K19" s="5">
        <f t="shared" si="5"/>
        <v>305.06416</v>
      </c>
      <c r="L19" s="5">
        <f t="shared" si="5"/>
        <v>271.43504</v>
      </c>
      <c r="M19" s="5">
        <f t="shared" si="5"/>
        <v>202.97576</v>
      </c>
      <c r="N19" s="5">
        <f t="shared" si="5"/>
        <v>463.60144</v>
      </c>
      <c r="O19" s="5">
        <f t="shared" si="5"/>
        <v>371.12136000000004</v>
      </c>
      <c r="P19" s="5">
        <f t="shared" si="5"/>
        <v>409.55464000000006</v>
      </c>
      <c r="Q19" s="5">
        <f t="shared" si="5"/>
        <v>417.96192</v>
      </c>
      <c r="R19" s="5">
        <f t="shared" si="4"/>
        <v>581.30336</v>
      </c>
      <c r="S19" s="5">
        <f t="shared" si="4"/>
        <v>602.92208</v>
      </c>
    </row>
    <row r="20" spans="1:19" s="4" customFormat="1" ht="12.75">
      <c r="A20" t="s">
        <v>6</v>
      </c>
      <c r="B20" s="5">
        <f aca="true" t="shared" si="6" ref="B20:Q20">$B$44*B8</f>
        <v>5261.756240000001</v>
      </c>
      <c r="C20" s="5">
        <f t="shared" si="6"/>
        <v>5152.4616000000005</v>
      </c>
      <c r="D20" s="5">
        <f t="shared" si="6"/>
        <v>6230.99552</v>
      </c>
      <c r="E20" s="5">
        <f t="shared" si="6"/>
        <v>8254.747920000002</v>
      </c>
      <c r="F20" s="5">
        <f t="shared" si="6"/>
        <v>6047.236400000001</v>
      </c>
      <c r="G20" s="5">
        <f t="shared" si="6"/>
        <v>6737.834400000001</v>
      </c>
      <c r="H20" s="5">
        <f t="shared" si="6"/>
        <v>7978.508720000001</v>
      </c>
      <c r="I20" s="5">
        <f t="shared" si="6"/>
        <v>8249.94376</v>
      </c>
      <c r="J20" s="5">
        <f t="shared" si="6"/>
        <v>6890.366480000001</v>
      </c>
      <c r="K20" s="5">
        <f t="shared" si="6"/>
        <v>6527.652400000001</v>
      </c>
      <c r="L20" s="5">
        <f t="shared" si="6"/>
        <v>5893.503280000001</v>
      </c>
      <c r="M20" s="5">
        <f t="shared" si="6"/>
        <v>5620.867200000001</v>
      </c>
      <c r="N20" s="5">
        <f t="shared" si="6"/>
        <v>9915.786240000001</v>
      </c>
      <c r="O20" s="5">
        <f t="shared" si="6"/>
        <v>7985.714960000001</v>
      </c>
      <c r="P20" s="5">
        <f t="shared" si="6"/>
        <v>9235.9976</v>
      </c>
      <c r="Q20" s="5">
        <f t="shared" si="6"/>
        <v>8715.94728</v>
      </c>
      <c r="R20" s="5">
        <f t="shared" si="4"/>
        <v>10909.046320000001</v>
      </c>
      <c r="S20" s="5">
        <f t="shared" si="4"/>
        <v>10309.72736</v>
      </c>
    </row>
    <row r="21" spans="1:19" s="4" customFormat="1" ht="12.75">
      <c r="A21" t="s">
        <v>7</v>
      </c>
      <c r="B21" s="5">
        <f aca="true" t="shared" si="7" ref="B21:Q21">$B$44*B9</f>
        <v>273.83712</v>
      </c>
      <c r="C21" s="5">
        <f t="shared" si="7"/>
        <v>210.18200000000002</v>
      </c>
      <c r="D21" s="5">
        <f t="shared" si="7"/>
        <v>278.64128000000005</v>
      </c>
      <c r="E21" s="5">
        <f t="shared" si="7"/>
        <v>445.58584</v>
      </c>
      <c r="F21" s="5">
        <f t="shared" si="7"/>
        <v>266.63088000000005</v>
      </c>
      <c r="G21" s="5">
        <f t="shared" si="7"/>
        <v>275.03816</v>
      </c>
      <c r="H21" s="5">
        <f t="shared" si="7"/>
        <v>261.82672</v>
      </c>
      <c r="I21" s="5">
        <f t="shared" si="7"/>
        <v>261.82672</v>
      </c>
      <c r="J21" s="5">
        <f t="shared" si="7"/>
        <v>261.82672</v>
      </c>
      <c r="K21" s="5">
        <f t="shared" si="7"/>
        <v>261.82672</v>
      </c>
      <c r="L21" s="5">
        <f t="shared" si="7"/>
        <v>269.03296</v>
      </c>
      <c r="M21" s="5">
        <f t="shared" si="7"/>
        <v>314.67248</v>
      </c>
      <c r="N21" s="5">
        <f t="shared" si="7"/>
        <v>500.8336800000001</v>
      </c>
      <c r="O21" s="5">
        <f t="shared" si="7"/>
        <v>345.89952000000005</v>
      </c>
      <c r="P21" s="5">
        <f t="shared" si="7"/>
        <v>586.10752</v>
      </c>
      <c r="Q21" s="5">
        <f t="shared" si="7"/>
        <v>270.23400000000004</v>
      </c>
      <c r="R21" s="5">
        <f t="shared" si="4"/>
        <v>539.26696</v>
      </c>
      <c r="S21" s="5">
        <f t="shared" si="4"/>
        <v>441.98272000000003</v>
      </c>
    </row>
    <row r="22" spans="1:19" s="4" customFormat="1" ht="12.75">
      <c r="A22" t="s">
        <v>8</v>
      </c>
      <c r="B22" s="3">
        <f aca="true" t="shared" si="8" ref="B22:R22">SUM(B18:B21)</f>
        <v>5688.125440000001</v>
      </c>
      <c r="C22" s="3">
        <f t="shared" si="8"/>
        <v>5544.00064</v>
      </c>
      <c r="D22" s="3">
        <f t="shared" si="8"/>
        <v>6669.375120000001</v>
      </c>
      <c r="E22" s="3">
        <f t="shared" si="8"/>
        <v>8790.41176</v>
      </c>
      <c r="F22" s="3">
        <f t="shared" si="8"/>
        <v>6433.971280000001</v>
      </c>
      <c r="G22" s="3">
        <f t="shared" si="8"/>
        <v>7218.250400000001</v>
      </c>
      <c r="H22" s="3">
        <f t="shared" si="8"/>
        <v>8467.332000000002</v>
      </c>
      <c r="I22" s="3">
        <f t="shared" si="8"/>
        <v>8748.375360000002</v>
      </c>
      <c r="J22" s="3">
        <f t="shared" si="8"/>
        <v>7424.829280000001</v>
      </c>
      <c r="K22" s="3">
        <f t="shared" si="8"/>
        <v>7125.7703200000005</v>
      </c>
      <c r="L22" s="3">
        <f t="shared" si="8"/>
        <v>6466.399360000001</v>
      </c>
      <c r="M22" s="3">
        <f t="shared" si="8"/>
        <v>6163.737280000001</v>
      </c>
      <c r="N22" s="3">
        <f t="shared" si="8"/>
        <v>10903.041120000002</v>
      </c>
      <c r="O22" s="3">
        <f t="shared" si="8"/>
        <v>8736.364960000003</v>
      </c>
      <c r="P22" s="3">
        <f t="shared" si="8"/>
        <v>10268.892</v>
      </c>
      <c r="Q22" s="3">
        <f t="shared" si="8"/>
        <v>9434.1692</v>
      </c>
      <c r="R22" s="3">
        <f t="shared" si="8"/>
        <v>12074.055120000003</v>
      </c>
      <c r="S22" s="3">
        <f>SUM(S18:S21)</f>
        <v>11389.46232</v>
      </c>
    </row>
    <row r="23" spans="2:14" s="4" customFormat="1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9" s="4" customFormat="1" ht="12.75">
      <c r="A24" t="s">
        <v>9</v>
      </c>
      <c r="B24" s="5">
        <f aca="true" t="shared" si="9" ref="B24:Q24">B37/$B$42</f>
        <v>86.85084660018134</v>
      </c>
      <c r="C24" s="5">
        <f t="shared" si="9"/>
        <v>95.59269521305532</v>
      </c>
      <c r="D24" s="5">
        <f t="shared" si="9"/>
        <v>83.63748719854944</v>
      </c>
      <c r="E24" s="5">
        <f t="shared" si="9"/>
        <v>95.23492241160474</v>
      </c>
      <c r="F24" s="5">
        <f t="shared" si="9"/>
        <v>163.87753189483232</v>
      </c>
      <c r="G24" s="5">
        <f t="shared" si="9"/>
        <v>171.58843519492297</v>
      </c>
      <c r="H24" s="5">
        <f t="shared" si="9"/>
        <v>172.37533548504084</v>
      </c>
      <c r="I24" s="5">
        <f t="shared" si="9"/>
        <v>268.23326226654586</v>
      </c>
      <c r="J24" s="5">
        <f t="shared" si="9"/>
        <v>233.2518766999094</v>
      </c>
      <c r="K24" s="5">
        <f t="shared" si="9"/>
        <v>289.41621033544885</v>
      </c>
      <c r="L24" s="5">
        <f t="shared" si="9"/>
        <v>87.34453309156847</v>
      </c>
      <c r="M24" s="5">
        <f t="shared" si="9"/>
        <v>194.87624660018136</v>
      </c>
      <c r="N24" s="5">
        <f t="shared" si="9"/>
        <v>353.9752130553038</v>
      </c>
      <c r="O24" s="5">
        <f t="shared" si="9"/>
        <v>295.61227561196745</v>
      </c>
      <c r="P24" s="5">
        <f t="shared" si="9"/>
        <v>377.7601087941977</v>
      </c>
      <c r="Q24" s="5">
        <f t="shared" si="9"/>
        <v>293.2137987307344</v>
      </c>
      <c r="R24" s="5">
        <f>R37/$B$42</f>
        <v>378.55960108794204</v>
      </c>
      <c r="S24" s="5">
        <f>S37/$B$42</f>
        <v>428.32799637352684</v>
      </c>
    </row>
    <row r="25" s="4" customFormat="1" ht="12.75">
      <c r="A25"/>
    </row>
    <row r="26" spans="1:19" s="4" customFormat="1" ht="12.75">
      <c r="A26" s="4" t="s">
        <v>10</v>
      </c>
      <c r="B26" s="5">
        <f aca="true" t="shared" si="10" ref="B26:Q26">B39/$B$42</f>
        <v>4559.742200308252</v>
      </c>
      <c r="C26" s="5">
        <f t="shared" si="10"/>
        <v>4655.986081994562</v>
      </c>
      <c r="D26" s="5">
        <f t="shared" si="10"/>
        <v>4787.450997062558</v>
      </c>
      <c r="E26" s="5">
        <f t="shared" si="10"/>
        <v>5089.323297334544</v>
      </c>
      <c r="F26" s="5">
        <f t="shared" si="10"/>
        <v>5538.6197779691765</v>
      </c>
      <c r="G26" s="5">
        <f t="shared" si="10"/>
        <v>6046.087717642794</v>
      </c>
      <c r="H26" s="5">
        <f t="shared" si="10"/>
        <v>5980.2875031369</v>
      </c>
      <c r="I26" s="5">
        <f t="shared" si="10"/>
        <v>6212.924970009067</v>
      </c>
      <c r="J26" s="5">
        <f t="shared" si="10"/>
        <v>6506.867905711697</v>
      </c>
      <c r="K26" s="5">
        <f t="shared" si="10"/>
        <v>7199.827851314598</v>
      </c>
      <c r="L26" s="5">
        <f t="shared" si="10"/>
        <v>8129.437515865822</v>
      </c>
      <c r="M26" s="5">
        <f t="shared" si="10"/>
        <v>6841.055684496828</v>
      </c>
      <c r="N26" s="5">
        <f t="shared" si="10"/>
        <v>6830.2625385312795</v>
      </c>
      <c r="O26" s="5">
        <f t="shared" si="10"/>
        <v>6511.299891242068</v>
      </c>
      <c r="P26" s="5">
        <f t="shared" si="10"/>
        <v>6710.738440616502</v>
      </c>
      <c r="Q26" s="5">
        <f t="shared" si="10"/>
        <v>6904.615321849503</v>
      </c>
      <c r="R26" s="5">
        <f>R39/$B$42</f>
        <v>7279.577207615595</v>
      </c>
      <c r="S26" s="5">
        <f>S39/$B$42</f>
        <v>7670.129193109702</v>
      </c>
    </row>
    <row r="27" spans="2:14" s="4" customFormat="1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s="4" customFormat="1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s="4" customFormat="1" ht="12.75">
      <c r="B29" s="5"/>
      <c r="C29" s="5"/>
      <c r="D29" s="5"/>
      <c r="E29" s="5"/>
      <c r="F29" s="5"/>
      <c r="G29" s="5"/>
      <c r="H29" s="5"/>
      <c r="I29" s="6" t="s">
        <v>12</v>
      </c>
      <c r="J29" s="5"/>
      <c r="K29" s="5"/>
      <c r="L29" s="5"/>
      <c r="M29" s="5"/>
      <c r="N29" s="5"/>
    </row>
    <row r="30" spans="1:14" s="4" customFormat="1" ht="12.75">
      <c r="A30" t="s">
        <v>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9" s="4" customFormat="1" ht="12.75">
      <c r="A31" t="s">
        <v>4</v>
      </c>
      <c r="B31" s="5">
        <v>138.2073108954005</v>
      </c>
      <c r="C31" s="5">
        <v>132.1982973782092</v>
      </c>
      <c r="D31" s="5">
        <v>192.28843255012245</v>
      </c>
      <c r="E31" s="5">
        <v>0</v>
      </c>
      <c r="F31" s="5">
        <v>0</v>
      </c>
      <c r="G31" s="5">
        <v>0</v>
      </c>
      <c r="H31" s="5">
        <v>180.2704055157398</v>
      </c>
      <c r="I31" s="5">
        <v>132.1982973782092</v>
      </c>
      <c r="J31" s="5">
        <v>126.18928386101787</v>
      </c>
      <c r="K31" s="5">
        <v>156.2343514469745</v>
      </c>
      <c r="L31" s="5">
        <v>162.2433649641658</v>
      </c>
      <c r="M31" s="5">
        <v>126.18928386101787</v>
      </c>
      <c r="N31" s="5">
        <v>114.1712568266352</v>
      </c>
      <c r="O31" s="5">
        <v>168.25237848135714</v>
      </c>
      <c r="P31" s="5">
        <f aca="true" t="shared" si="11" ref="P31:Q34">P18*$B$42</f>
        <v>186.27941903293112</v>
      </c>
      <c r="Q31" s="5">
        <f t="shared" si="11"/>
        <v>150.22533792978317</v>
      </c>
      <c r="R31" s="5">
        <f aca="true" t="shared" si="12" ref="R31:S34">R18*$B$42</f>
        <v>222.3335001360791</v>
      </c>
      <c r="S31" s="5">
        <f t="shared" si="12"/>
        <v>174.26139199854848</v>
      </c>
    </row>
    <row r="32" spans="1:19" s="4" customFormat="1" ht="12.75">
      <c r="A32" t="s">
        <v>5</v>
      </c>
      <c r="B32" s="5">
        <v>624.937405787898</v>
      </c>
      <c r="C32" s="5">
        <v>775.1627437176811</v>
      </c>
      <c r="D32" s="5">
        <v>606.910365236324</v>
      </c>
      <c r="E32" s="5">
        <v>450.67601378934944</v>
      </c>
      <c r="F32" s="5">
        <v>474.71206785811484</v>
      </c>
      <c r="G32" s="5">
        <v>883.324987027125</v>
      </c>
      <c r="H32" s="5">
        <v>955.4331492334209</v>
      </c>
      <c r="I32" s="5">
        <v>1051.5773655084822</v>
      </c>
      <c r="J32" s="5">
        <v>1237.8567845414134</v>
      </c>
      <c r="K32" s="5">
        <v>1526.289433366597</v>
      </c>
      <c r="L32" s="5">
        <v>1358.0370548852397</v>
      </c>
      <c r="M32" s="5">
        <v>1015.5232844053342</v>
      </c>
      <c r="N32" s="5">
        <v>2319.479217635852</v>
      </c>
      <c r="O32" s="5">
        <v>1856.78517681212</v>
      </c>
      <c r="P32" s="5">
        <f t="shared" si="11"/>
        <v>2049.0736093622427</v>
      </c>
      <c r="Q32" s="5">
        <f t="shared" si="11"/>
        <v>2091.1367039825814</v>
      </c>
      <c r="R32" s="5">
        <f t="shared" si="12"/>
        <v>2908.3625423206017</v>
      </c>
      <c r="S32" s="5">
        <f t="shared" si="12"/>
        <v>3016.524785630046</v>
      </c>
    </row>
    <row r="33" spans="1:19" s="4" customFormat="1" ht="12.75">
      <c r="A33" t="s">
        <v>6</v>
      </c>
      <c r="B33" s="5">
        <v>26325.488218815204</v>
      </c>
      <c r="C33" s="5">
        <v>25778.667988750793</v>
      </c>
      <c r="D33" s="5">
        <v>31174.762127188602</v>
      </c>
      <c r="E33" s="5">
        <v>41299.949903655994</v>
      </c>
      <c r="F33" s="5">
        <v>28290.435638936764</v>
      </c>
      <c r="G33" s="5">
        <v>28314.471693005533</v>
      </c>
      <c r="H33" s="5">
        <v>34101.15171006078</v>
      </c>
      <c r="I33" s="5">
        <v>32743.114655175537</v>
      </c>
      <c r="J33" s="5">
        <v>34101.15171006078</v>
      </c>
      <c r="K33" s="5">
        <v>32658.98846593486</v>
      </c>
      <c r="L33" s="5">
        <v>27983.97594956001</v>
      </c>
      <c r="M33" s="5">
        <v>26674.011002812298</v>
      </c>
      <c r="N33" s="5">
        <v>48919.379043454595</v>
      </c>
      <c r="O33" s="5">
        <v>39395.09261870634</v>
      </c>
      <c r="P33" s="5">
        <f t="shared" si="11"/>
        <v>46209.3139472013</v>
      </c>
      <c r="Q33" s="5">
        <f t="shared" si="11"/>
        <v>43607.411094257455</v>
      </c>
      <c r="R33" s="5">
        <f t="shared" si="12"/>
        <v>54579.86977664882</v>
      </c>
      <c r="S33" s="5">
        <f t="shared" si="12"/>
        <v>51581.37203157035</v>
      </c>
    </row>
    <row r="34" spans="1:19" s="4" customFormat="1" ht="12.75">
      <c r="A34" t="s">
        <v>7</v>
      </c>
      <c r="B34" s="5">
        <v>1370.0550819196226</v>
      </c>
      <c r="C34" s="5">
        <v>1051.5773655084822</v>
      </c>
      <c r="D34" s="5">
        <v>1394.0911359883878</v>
      </c>
      <c r="E34" s="5">
        <v>2229.344014877982</v>
      </c>
      <c r="F34" s="5">
        <v>1334.0010008164745</v>
      </c>
      <c r="G34" s="5">
        <v>1376.0640954368137</v>
      </c>
      <c r="H34" s="5">
        <v>1309.9649467477093</v>
      </c>
      <c r="I34" s="5">
        <v>1309.9649467477093</v>
      </c>
      <c r="J34" s="5">
        <v>1309.9649467477093</v>
      </c>
      <c r="K34" s="5">
        <v>1303.955933230518</v>
      </c>
      <c r="L34" s="5">
        <v>1346.0190278508571</v>
      </c>
      <c r="M34" s="5">
        <v>1574.3615415041274</v>
      </c>
      <c r="N34" s="5">
        <v>2505.7586366687833</v>
      </c>
      <c r="O34" s="5">
        <v>1730.595892951102</v>
      </c>
      <c r="P34" s="5">
        <f t="shared" si="11"/>
        <v>2932.3985963893674</v>
      </c>
      <c r="Q34" s="5">
        <f t="shared" si="11"/>
        <v>1352.0280413680484</v>
      </c>
      <c r="R34" s="5">
        <f t="shared" si="12"/>
        <v>2698.0470692189056</v>
      </c>
      <c r="S34" s="5">
        <f t="shared" si="12"/>
        <v>2211.316974326408</v>
      </c>
    </row>
    <row r="35" spans="1:19" s="4" customFormat="1" ht="12.75">
      <c r="A35" t="s">
        <v>8</v>
      </c>
      <c r="B35" s="5">
        <f>SUM(B31:B34)</f>
        <v>28458.688017418124</v>
      </c>
      <c r="C35" s="5">
        <f aca="true" t="shared" si="13" ref="C35:R35">SUM(C31:C34)</f>
        <v>27737.606395355164</v>
      </c>
      <c r="D35" s="5">
        <f t="shared" si="13"/>
        <v>33368.05206096344</v>
      </c>
      <c r="E35" s="5">
        <f t="shared" si="13"/>
        <v>43979.96993232333</v>
      </c>
      <c r="F35" s="5">
        <f t="shared" si="13"/>
        <v>30099.148707611355</v>
      </c>
      <c r="G35" s="5">
        <f t="shared" si="13"/>
        <v>30573.86077546947</v>
      </c>
      <c r="H35" s="5">
        <f t="shared" si="13"/>
        <v>36546.82021155765</v>
      </c>
      <c r="I35" s="5">
        <f t="shared" si="13"/>
        <v>35236.855264809936</v>
      </c>
      <c r="J35" s="5">
        <f t="shared" si="13"/>
        <v>36775.16272521092</v>
      </c>
      <c r="K35" s="5">
        <f t="shared" si="13"/>
        <v>35645.468183978955</v>
      </c>
      <c r="L35" s="5">
        <f t="shared" si="13"/>
        <v>30850.27539726027</v>
      </c>
      <c r="M35" s="5">
        <f t="shared" si="13"/>
        <v>29390.08511258278</v>
      </c>
      <c r="N35" s="5">
        <f t="shared" si="13"/>
        <v>53858.78815458586</v>
      </c>
      <c r="O35" s="5">
        <f t="shared" si="13"/>
        <v>43150.72606695092</v>
      </c>
      <c r="P35" s="5">
        <f t="shared" si="13"/>
        <v>51377.06557198584</v>
      </c>
      <c r="Q35" s="5">
        <f t="shared" si="13"/>
        <v>47200.80117753787</v>
      </c>
      <c r="R35" s="5">
        <f t="shared" si="13"/>
        <v>60408.6128883244</v>
      </c>
      <c r="S35" s="5">
        <f>SUM(S31:S34)</f>
        <v>56983.47518352535</v>
      </c>
    </row>
    <row r="36" spans="2:14" s="4" customFormat="1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9" s="4" customFormat="1" ht="12.75">
      <c r="A37" t="s">
        <v>9</v>
      </c>
      <c r="B37" s="5">
        <v>434.53</v>
      </c>
      <c r="C37" s="5">
        <v>478.267</v>
      </c>
      <c r="D37" s="5">
        <v>418.45300000000003</v>
      </c>
      <c r="E37" s="5">
        <v>476.47700000000003</v>
      </c>
      <c r="F37" s="5">
        <v>819.908</v>
      </c>
      <c r="G37" s="5">
        <v>858.487</v>
      </c>
      <c r="H37" s="5">
        <v>862.424</v>
      </c>
      <c r="I37" s="5">
        <v>1342.018</v>
      </c>
      <c r="J37" s="5">
        <v>1167</v>
      </c>
      <c r="K37" s="5">
        <v>1448</v>
      </c>
      <c r="L37" s="5">
        <v>437</v>
      </c>
      <c r="M37" s="5">
        <v>975</v>
      </c>
      <c r="N37" s="5">
        <v>1771</v>
      </c>
      <c r="O37" s="5">
        <v>1479</v>
      </c>
      <c r="P37" s="8">
        <v>1890</v>
      </c>
      <c r="Q37" s="8">
        <v>1467</v>
      </c>
      <c r="R37" s="8">
        <v>1894</v>
      </c>
      <c r="S37" s="8">
        <v>2143</v>
      </c>
    </row>
    <row r="38" spans="1:14" s="4" customFormat="1" ht="12.75">
      <c r="A3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25" s="1" customFormat="1" ht="12.75">
      <c r="A39" s="1" t="s">
        <v>10</v>
      </c>
      <c r="B39" s="7">
        <v>22813.189000000002</v>
      </c>
      <c r="C39" s="7">
        <v>23294.714</v>
      </c>
      <c r="D39" s="7">
        <v>23952.456000000002</v>
      </c>
      <c r="E39" s="7">
        <v>25462.776</v>
      </c>
      <c r="F39" s="7">
        <v>27710.685</v>
      </c>
      <c r="G39" s="7">
        <v>30249.636000000002</v>
      </c>
      <c r="H39" s="7">
        <v>29920.426</v>
      </c>
      <c r="I39" s="7">
        <v>31084.352</v>
      </c>
      <c r="J39" s="7">
        <v>32555</v>
      </c>
      <c r="K39" s="7">
        <v>36022</v>
      </c>
      <c r="L39" s="7">
        <v>40673</v>
      </c>
      <c r="M39" s="7">
        <v>34227</v>
      </c>
      <c r="N39" s="7">
        <v>34173</v>
      </c>
      <c r="O39" s="7">
        <v>32577.174</v>
      </c>
      <c r="P39" s="7">
        <v>33575</v>
      </c>
      <c r="Q39" s="7">
        <v>34545</v>
      </c>
      <c r="R39" s="7">
        <v>36421</v>
      </c>
      <c r="S39" s="7">
        <v>38375</v>
      </c>
      <c r="T39" s="4"/>
      <c r="U39" s="4"/>
      <c r="V39" s="4"/>
      <c r="W39" s="4"/>
      <c r="X39" s="4"/>
      <c r="Y39" s="4"/>
    </row>
    <row r="40" ht="12.75">
      <c r="A40" t="s">
        <v>13</v>
      </c>
    </row>
    <row r="41" ht="12.75">
      <c r="A41" t="s">
        <v>16</v>
      </c>
    </row>
    <row r="42" spans="1:9" ht="12.75">
      <c r="A42" t="s">
        <v>17</v>
      </c>
      <c r="B42">
        <v>5.003175179170824</v>
      </c>
      <c r="C42" s="3"/>
      <c r="D42" s="3"/>
      <c r="E42" s="3"/>
      <c r="F42" s="3"/>
      <c r="G42" s="3"/>
      <c r="H42" s="3"/>
      <c r="I42" s="3"/>
    </row>
    <row r="43" spans="1:2" ht="12.75">
      <c r="A43" t="s">
        <v>14</v>
      </c>
      <c r="B43">
        <v>4.545919410922479</v>
      </c>
    </row>
    <row r="44" spans="1:2" ht="12.75">
      <c r="A44" t="s">
        <v>15</v>
      </c>
      <c r="B44" s="4">
        <v>1.20104</v>
      </c>
    </row>
    <row r="45" ht="12.75">
      <c r="A45" s="9" t="s">
        <v>18</v>
      </c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45--Canadian maple syrup and sugar production, exports, and imports</dc:title>
  <dc:subject>Agricultural Economics</dc:subject>
  <dc:creator>Andrew Sowell</dc:creator>
  <cp:keywords>maple, syrup, sugar, production, exports, imports, USDA, U.S. Department of Agriculture, ERS, Economic Research Service</cp:keywords>
  <dc:description/>
  <cp:lastModifiedBy>Liggon, Carolyn - REE-ERS, Washington, DC</cp:lastModifiedBy>
  <dcterms:created xsi:type="dcterms:W3CDTF">2010-06-22T16:16:40Z</dcterms:created>
  <dcterms:modified xsi:type="dcterms:W3CDTF">2020-09-29T17:44:36Z</dcterms:modified>
  <cp:category>Yearbook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/>
  </property>
  <property fmtid="{D5CDD505-2E9C-101B-9397-08002B2CF9AE}" pid="3" name="TaxCatchAll">
    <vt:lpwstr/>
  </property>
</Properties>
</file>