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MASH\Desktop\"/>
    </mc:Choice>
  </mc:AlternateContent>
  <xr:revisionPtr revIDLastSave="0" documentId="13_ncr:1_{CA2B23AF-76FD-4CE0-BF36-C081EDFCAB81}" xr6:coauthVersionLast="44" xr6:coauthVersionMax="44" xr10:uidLastSave="{00000000-0000-0000-0000-000000000000}"/>
  <bookViews>
    <workbookView xWindow="3860" yWindow="990" windowWidth="15220" windowHeight="9210" xr2:uid="{00000000-000D-0000-FFFF-FFFF00000000}"/>
  </bookViews>
  <sheets>
    <sheet name="Contents" sheetId="5" r:id="rId1"/>
    <sheet name="tab37" sheetId="6" r:id="rId2"/>
    <sheet name="tab38" sheetId="7" r:id="rId3"/>
    <sheet name="tab39" sheetId="8" r:id="rId4"/>
    <sheet name="tab40" sheetId="9" r:id="rId5"/>
    <sheet name="tab41" sheetId="10" r:id="rId6"/>
    <sheet name="tab42" sheetId="11" r:id="rId7"/>
    <sheet name="tab43" sheetId="12" r:id="rId8"/>
  </sheets>
  <definedNames>
    <definedName name="_xlnm.Print_Area" localSheetId="1">'tab37'!$A$8:$M$71</definedName>
    <definedName name="_xlnm.Print_Area" localSheetId="2">'tab38'!$B$4:$I$34</definedName>
    <definedName name="_xlnm.Print_Area" localSheetId="3">'tab39'!$B$4:$I$34</definedName>
    <definedName name="_xlnm.Print_Area" localSheetId="4">'tab40'!$B$4:$I$34</definedName>
    <definedName name="_xlnm.Print_Area" localSheetId="5">'tab41'!$B$6:$H$52</definedName>
    <definedName name="_xlnm.Print_Area" localSheetId="6">'tab42'!$B$5:$H$62</definedName>
    <definedName name="_xlnm.Print_Area" localSheetId="7">'tab43'!$B$5:$H$57</definedName>
    <definedName name="_xlnm.Print_Titles" localSheetId="1">'tab37'!$1:$6</definedName>
    <definedName name="_xlnm.Print_Titles" localSheetId="2">'tab38'!$A:$I,'tab38'!$1:$2</definedName>
    <definedName name="_xlnm.Print_Titles" localSheetId="3">'tab39'!$A:$A,'tab39'!$1:$2</definedName>
    <definedName name="_xlnm.Print_Titles" localSheetId="4">'tab40'!$A:$A,'tab40'!$1:$2</definedName>
    <definedName name="_xlnm.Print_Titles" localSheetId="5">'tab41'!$A:$A,'tab41'!$1:$4</definedName>
    <definedName name="_xlnm.Print_Titles" localSheetId="6">'tab42'!$A:$A,'tab42'!$1:$4</definedName>
    <definedName name="_xlnm.Print_Titles" localSheetId="7">'tab43'!$A:$A,'tab43'!$1:$4</definedName>
    <definedName name="WASDE_Updated" localSheetId="0">Contents!#REF!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9" i="9" l="1"/>
  <c r="H29" i="9"/>
  <c r="G29" i="9"/>
  <c r="F29" i="9"/>
  <c r="E29" i="9"/>
  <c r="D29" i="9"/>
  <c r="C29" i="9"/>
  <c r="B29" i="9"/>
  <c r="I29" i="7"/>
  <c r="H29" i="7"/>
  <c r="G29" i="7"/>
  <c r="F29" i="7"/>
  <c r="E29" i="7"/>
  <c r="D29" i="7"/>
  <c r="C29" i="7"/>
  <c r="B29" i="7"/>
  <c r="I29" i="8"/>
  <c r="H29" i="8"/>
  <c r="G29" i="8"/>
  <c r="F29" i="8"/>
  <c r="E29" i="8"/>
  <c r="D29" i="8"/>
  <c r="C29" i="8"/>
  <c r="B29" i="8"/>
  <c r="H54" i="12" l="1"/>
  <c r="G54" i="12"/>
  <c r="F54" i="12"/>
  <c r="E54" i="12"/>
  <c r="D54" i="12"/>
  <c r="C54" i="12"/>
  <c r="B54" i="12"/>
  <c r="H44" i="12"/>
  <c r="G44" i="12"/>
  <c r="F44" i="12"/>
  <c r="E44" i="12"/>
  <c r="D44" i="12"/>
  <c r="C44" i="12"/>
  <c r="B44" i="12"/>
  <c r="H34" i="12"/>
  <c r="G34" i="12"/>
  <c r="F34" i="12"/>
  <c r="E34" i="12"/>
  <c r="D34" i="12"/>
  <c r="C34" i="12"/>
  <c r="B34" i="12"/>
  <c r="H24" i="12"/>
  <c r="G24" i="12"/>
  <c r="F24" i="12"/>
  <c r="E24" i="12"/>
  <c r="D24" i="12"/>
  <c r="C24" i="12"/>
  <c r="B24" i="12"/>
  <c r="H14" i="12"/>
  <c r="G14" i="12"/>
  <c r="F14" i="12"/>
  <c r="E14" i="12"/>
  <c r="D14" i="12"/>
  <c r="C14" i="12"/>
  <c r="B14" i="12"/>
  <c r="H59" i="11"/>
  <c r="G59" i="11"/>
  <c r="F59" i="11"/>
  <c r="E59" i="11"/>
  <c r="D59" i="11"/>
  <c r="C59" i="11"/>
  <c r="B59" i="11"/>
  <c r="H48" i="11"/>
  <c r="G48" i="11"/>
  <c r="F48" i="11"/>
  <c r="E48" i="11"/>
  <c r="D48" i="11"/>
  <c r="C48" i="11"/>
  <c r="B48" i="11"/>
  <c r="H37" i="11"/>
  <c r="G37" i="11"/>
  <c r="F37" i="11"/>
  <c r="E37" i="11"/>
  <c r="D37" i="11"/>
  <c r="C37" i="11"/>
  <c r="B37" i="11"/>
  <c r="H26" i="11"/>
  <c r="G26" i="11"/>
  <c r="F26" i="11"/>
  <c r="E26" i="11"/>
  <c r="D26" i="11"/>
  <c r="C26" i="11"/>
  <c r="B26" i="11"/>
  <c r="H15" i="11"/>
  <c r="G15" i="11"/>
  <c r="F15" i="11"/>
  <c r="E15" i="11"/>
  <c r="D15" i="11"/>
  <c r="C15" i="11"/>
  <c r="B15" i="11"/>
  <c r="H49" i="10"/>
  <c r="G49" i="10"/>
  <c r="F49" i="10"/>
  <c r="E49" i="10"/>
  <c r="D49" i="10"/>
  <c r="C49" i="10"/>
  <c r="B49" i="10"/>
  <c r="H40" i="10"/>
  <c r="G40" i="10"/>
  <c r="F40" i="10"/>
  <c r="E40" i="10"/>
  <c r="D40" i="10"/>
  <c r="C40" i="10"/>
  <c r="B40" i="10"/>
  <c r="H31" i="10"/>
  <c r="G31" i="10"/>
  <c r="F31" i="10"/>
  <c r="E31" i="10"/>
  <c r="D31" i="10"/>
  <c r="C31" i="10"/>
  <c r="B31" i="10"/>
  <c r="H22" i="10"/>
  <c r="G22" i="10"/>
  <c r="F22" i="10"/>
  <c r="E22" i="10"/>
  <c r="D22" i="10"/>
  <c r="C22" i="10"/>
  <c r="B22" i="10"/>
  <c r="H13" i="10"/>
  <c r="G13" i="10"/>
  <c r="F13" i="10"/>
  <c r="E13" i="10"/>
  <c r="D13" i="10"/>
  <c r="C13" i="10"/>
  <c r="B13" i="10"/>
  <c r="L65" i="6"/>
  <c r="E65" i="6"/>
  <c r="L64" i="6"/>
  <c r="E64" i="6"/>
  <c r="L63" i="6"/>
  <c r="E63" i="6"/>
  <c r="L61" i="6"/>
  <c r="E61" i="6"/>
  <c r="L60" i="6"/>
  <c r="E60" i="6"/>
  <c r="M59" i="6"/>
  <c r="K59" i="6"/>
  <c r="J59" i="6"/>
  <c r="I59" i="6"/>
  <c r="F59" i="6"/>
  <c r="D59" i="6"/>
  <c r="C59" i="6"/>
  <c r="B59" i="6"/>
  <c r="L56" i="6"/>
  <c r="E56" i="6"/>
  <c r="L21" i="6" s="1"/>
  <c r="L55" i="6"/>
  <c r="E55" i="6"/>
  <c r="L54" i="6"/>
  <c r="E54" i="6"/>
  <c r="L52" i="6"/>
  <c r="E52" i="6"/>
  <c r="L51" i="6"/>
  <c r="E51" i="6"/>
  <c r="M50" i="6"/>
  <c r="K50" i="6"/>
  <c r="J50" i="6"/>
  <c r="I50" i="6"/>
  <c r="F50" i="6"/>
  <c r="D50" i="6"/>
  <c r="C50" i="6"/>
  <c r="B50" i="6"/>
  <c r="L47" i="6"/>
  <c r="E47" i="6"/>
  <c r="L46" i="6"/>
  <c r="E46" i="6"/>
  <c r="L45" i="6"/>
  <c r="E45" i="6"/>
  <c r="L44" i="6"/>
  <c r="E44" i="6"/>
  <c r="L42" i="6"/>
  <c r="E42" i="6"/>
  <c r="L41" i="6"/>
  <c r="E41" i="6"/>
  <c r="M40" i="6"/>
  <c r="K40" i="6"/>
  <c r="J40" i="6"/>
  <c r="I40" i="6"/>
  <c r="F40" i="6"/>
  <c r="D40" i="6"/>
  <c r="C40" i="6"/>
  <c r="B40" i="6"/>
  <c r="L36" i="6"/>
  <c r="L59" i="6" s="1"/>
  <c r="E36" i="6"/>
  <c r="E59" i="6" s="1"/>
  <c r="L35" i="6"/>
  <c r="E35" i="6"/>
  <c r="L34" i="6"/>
  <c r="E34" i="6"/>
  <c r="L32" i="6"/>
  <c r="E32" i="6"/>
  <c r="L31" i="6"/>
  <c r="E31" i="6"/>
  <c r="M30" i="6"/>
  <c r="L30" i="6"/>
  <c r="K30" i="6"/>
  <c r="J30" i="6"/>
  <c r="I30" i="6"/>
  <c r="E30" i="6"/>
  <c r="L27" i="6"/>
  <c r="L50" i="6" s="1"/>
  <c r="E27" i="6"/>
  <c r="E50" i="6" s="1"/>
  <c r="L26" i="6"/>
  <c r="E26" i="6"/>
  <c r="L25" i="6"/>
  <c r="E25" i="6"/>
  <c r="L23" i="6"/>
  <c r="E23" i="6"/>
  <c r="L22" i="6"/>
  <c r="E22" i="6"/>
  <c r="M21" i="6"/>
  <c r="K21" i="6"/>
  <c r="J21" i="6"/>
  <c r="I21" i="6"/>
  <c r="E21" i="6"/>
  <c r="L18" i="6"/>
  <c r="L40" i="6" s="1"/>
  <c r="E18" i="6"/>
  <c r="L17" i="6"/>
  <c r="E17" i="6"/>
  <c r="L16" i="6"/>
  <c r="E16" i="6"/>
  <c r="L15" i="6"/>
  <c r="E15" i="6"/>
  <c r="L13" i="6"/>
  <c r="E13" i="6"/>
  <c r="L12" i="6"/>
  <c r="E12" i="6"/>
  <c r="M11" i="6"/>
  <c r="K11" i="6"/>
  <c r="J11" i="6"/>
  <c r="I11" i="6"/>
  <c r="L11" i="6" s="1"/>
  <c r="E11" i="6"/>
  <c r="E40" i="6" l="1"/>
</calcChain>
</file>

<file path=xl/sharedStrings.xml><?xml version="1.0" encoding="utf-8"?>
<sst xmlns="http://schemas.openxmlformats.org/spreadsheetml/2006/main" count="473" uniqueCount="150">
  <si>
    <r>
      <t xml:space="preserve">Source: USDA, Economic Research Service using data from USDA, World Agricultural Outlook Board,  </t>
    </r>
    <r>
      <rPr>
        <i/>
        <sz val="8"/>
        <rFont val="Helvetica"/>
        <family val="2"/>
      </rPr>
      <t>World  Agricultural Supply and Demand Estimates</t>
    </r>
    <r>
      <rPr>
        <sz val="8"/>
        <rFont val="Helvetica"/>
        <family val="2"/>
      </rPr>
      <t>.</t>
    </r>
  </si>
  <si>
    <t xml:space="preserve"> 5/ Estimated.  6/ Projected.</t>
  </si>
  <si>
    <t xml:space="preserve">will not balance because of differences in local marketing years and time lags between reported exports and imports. Therefore, world supply may not equal world use. </t>
  </si>
  <si>
    <t xml:space="preserve"> Paraguay, and Uruguary for soybeans plus India for soybean meal and EU for soybean oil.  3/ EU, China, Japan, Mexico, Southeast Asia.  4/ World imports and exports </t>
  </si>
  <si>
    <t>1/ Data based on local marketing years except for Argentina and Brazil, which are adjusted to an October-September year.  2/ Major exporters include Brazil, Argentina,</t>
  </si>
  <si>
    <t xml:space="preserve"> Ending stocks</t>
  </si>
  <si>
    <t xml:space="preserve">  Exports</t>
  </si>
  <si>
    <t xml:space="preserve">  Domestic</t>
  </si>
  <si>
    <t xml:space="preserve"> Use--</t>
  </si>
  <si>
    <t xml:space="preserve">  Imports</t>
  </si>
  <si>
    <t xml:space="preserve">  Production</t>
  </si>
  <si>
    <t xml:space="preserve">  Beg. stocks</t>
  </si>
  <si>
    <t xml:space="preserve"> Supply--</t>
  </si>
  <si>
    <t>Soybean oil--</t>
  </si>
  <si>
    <t>Soybean meal--</t>
  </si>
  <si>
    <t xml:space="preserve">  Total</t>
  </si>
  <si>
    <t xml:space="preserve">  Crush</t>
  </si>
  <si>
    <t>Soybeans--</t>
  </si>
  <si>
    <t>2016/17</t>
  </si>
  <si>
    <t>2017/18  5/</t>
  </si>
  <si>
    <t>2015/16</t>
  </si>
  <si>
    <t>Million metric tons</t>
  </si>
  <si>
    <t>3/</t>
  </si>
  <si>
    <t>2/</t>
  </si>
  <si>
    <t>4/</t>
  </si>
  <si>
    <t>foreign</t>
  </si>
  <si>
    <t>importers</t>
  </si>
  <si>
    <t>exporters</t>
  </si>
  <si>
    <t>States</t>
  </si>
  <si>
    <t>World</t>
  </si>
  <si>
    <t>Total</t>
  </si>
  <si>
    <t>Major</t>
  </si>
  <si>
    <t>United</t>
  </si>
  <si>
    <t xml:space="preserve">     World less United States</t>
  </si>
  <si>
    <t xml:space="preserve">  1/ Preliminary.  2/ Forecast.</t>
  </si>
  <si>
    <t xml:space="preserve">  Sunflowerseed</t>
  </si>
  <si>
    <t xml:space="preserve">  Soybeans</t>
  </si>
  <si>
    <t xml:space="preserve">  Rapeseed</t>
  </si>
  <si>
    <t xml:space="preserve">  Peanuts</t>
  </si>
  <si>
    <t xml:space="preserve">  Palm kernel</t>
  </si>
  <si>
    <t xml:space="preserve">  Cottonseed</t>
  </si>
  <si>
    <t xml:space="preserve">  Copra</t>
  </si>
  <si>
    <t>Ending stocks</t>
  </si>
  <si>
    <t>Consumption</t>
  </si>
  <si>
    <t>Exports</t>
  </si>
  <si>
    <t>Imports</t>
  </si>
  <si>
    <t>Production</t>
  </si>
  <si>
    <t>2018/19  2/</t>
  </si>
  <si>
    <t xml:space="preserve">2016/17  </t>
  </si>
  <si>
    <t xml:space="preserve">2014/15 </t>
  </si>
  <si>
    <t>2013/14</t>
  </si>
  <si>
    <t>2012/13</t>
  </si>
  <si>
    <t>Item</t>
  </si>
  <si>
    <t xml:space="preserve">2016/17 </t>
  </si>
  <si>
    <t>World Production, Supply, and Disappearance--annual</t>
  </si>
  <si>
    <t>Exports and Imports--annual</t>
  </si>
  <si>
    <t>Oil Crops Data: Yearbook Tables</t>
  </si>
  <si>
    <t>Created March 27, 2020</t>
  </si>
  <si>
    <t>Table 37--Supply and use: Soybeans, soybean meal, and soybean oil, U.S., major foreign exporters, importers, and world, 2016/17-2019/20 1/</t>
  </si>
  <si>
    <t>2018/19  5/</t>
  </si>
  <si>
    <t>2019/20  6/</t>
  </si>
  <si>
    <t>Last updated: March 27, 2020</t>
  </si>
  <si>
    <t xml:space="preserve">Table 38--U.S. soybean exports by selected destinations </t>
  </si>
  <si>
    <t>Country/region 1/</t>
  </si>
  <si>
    <t>2011/12</t>
  </si>
  <si>
    <t>2014/15</t>
  </si>
  <si>
    <t>2017/18</t>
  </si>
  <si>
    <t>2018/19</t>
  </si>
  <si>
    <t>1,000 metric tons</t>
  </si>
  <si>
    <t>China</t>
  </si>
  <si>
    <t>Mexico</t>
  </si>
  <si>
    <t>Netherlands</t>
  </si>
  <si>
    <t>Indonesia</t>
  </si>
  <si>
    <t>Egypt</t>
  </si>
  <si>
    <t>Japan</t>
  </si>
  <si>
    <t>Taiwan</t>
  </si>
  <si>
    <t>Pakistan</t>
  </si>
  <si>
    <t>Thailand</t>
  </si>
  <si>
    <t>Vietnam</t>
  </si>
  <si>
    <t>Bangladesh</t>
  </si>
  <si>
    <t>Spain</t>
  </si>
  <si>
    <t>Korea, South</t>
  </si>
  <si>
    <t>Colombia</t>
  </si>
  <si>
    <t>Iran</t>
  </si>
  <si>
    <t>Malaysia</t>
  </si>
  <si>
    <t>Turkey</t>
  </si>
  <si>
    <t>Canada</t>
  </si>
  <si>
    <t>Tunisia</t>
  </si>
  <si>
    <t>Costa Rica</t>
  </si>
  <si>
    <t>Peru</t>
  </si>
  <si>
    <t>Portugal</t>
  </si>
  <si>
    <t>Philippines</t>
  </si>
  <si>
    <t>All other countries</t>
  </si>
  <si>
    <t>Table 39--U.S. soybean meal exports by selected destinations</t>
  </si>
  <si>
    <t>Morocco</t>
  </si>
  <si>
    <t>Dominican Republic</t>
  </si>
  <si>
    <t>Guatemala</t>
  </si>
  <si>
    <t>Ecuador</t>
  </si>
  <si>
    <t>Honduras</t>
  </si>
  <si>
    <t>Panama</t>
  </si>
  <si>
    <t>El Salvador</t>
  </si>
  <si>
    <t>Venezuela</t>
  </si>
  <si>
    <t>Sri Lanka</t>
  </si>
  <si>
    <t>Burma</t>
  </si>
  <si>
    <t>Jamaica</t>
  </si>
  <si>
    <t>Nicaragua</t>
  </si>
  <si>
    <t>Saudi Arabia</t>
  </si>
  <si>
    <t xml:space="preserve">Table 40--U.S. soybean oil exports by selected destinations </t>
  </si>
  <si>
    <t>Trinidad and Tobago</t>
  </si>
  <si>
    <t>Senegal</t>
  </si>
  <si>
    <t>Cuba</t>
  </si>
  <si>
    <t>Mozambique</t>
  </si>
  <si>
    <t>United Arab Emirates</t>
  </si>
  <si>
    <t>Bahamas, The</t>
  </si>
  <si>
    <t>Kuwait</t>
  </si>
  <si>
    <t>Table 41--World oilseed supply and distribution, 2013/14-2019/20</t>
  </si>
  <si>
    <t>2018/19  1/</t>
  </si>
  <si>
    <t>2019/20  2/</t>
  </si>
  <si>
    <t>Table 42--World vegetable oils supply and distribution, 2013/14-2019/20</t>
  </si>
  <si>
    <t xml:space="preserve">  Coconut oil</t>
  </si>
  <si>
    <t xml:space="preserve">  Cottonseed oil</t>
  </si>
  <si>
    <t xml:space="preserve">  Olive oil</t>
  </si>
  <si>
    <t xml:space="preserve">  Palm oil</t>
  </si>
  <si>
    <t xml:space="preserve">  Peanut oil</t>
  </si>
  <si>
    <t xml:space="preserve">  Rapeseed oil</t>
  </si>
  <si>
    <t xml:space="preserve">  Soybean oil</t>
  </si>
  <si>
    <t xml:space="preserve">  Sunflowerseed oil</t>
  </si>
  <si>
    <t>Table 43--World protein meal supply and distribution, 2013/14-2019/20</t>
  </si>
  <si>
    <t xml:space="preserve">  Copra meal</t>
  </si>
  <si>
    <t xml:space="preserve">  Cottonseed meal</t>
  </si>
  <si>
    <t xml:space="preserve">  Fish meal</t>
  </si>
  <si>
    <t xml:space="preserve">  Peanut meal</t>
  </si>
  <si>
    <t xml:space="preserve">  Rapeseed meal</t>
  </si>
  <si>
    <t xml:space="preserve">  Soybean meal</t>
  </si>
  <si>
    <t xml:space="preserve">  Sunflowerseed meal</t>
  </si>
  <si>
    <t>Table 38--U.S. soybean exports by selected destinations (1,000 metric tons)</t>
  </si>
  <si>
    <t>Table 39--U.S. soybean meal exports by selected destinations (1,000 metric tons)</t>
  </si>
  <si>
    <t>Table 40--U.S. soybean oil exports by selected destinations (1,000 metric tons)</t>
  </si>
  <si>
    <t>Contact: Mark Ash, USDA, Economic Research Service, Market and Trade Economics Division.</t>
  </si>
  <si>
    <t>Updates of this data, and data covering more years and countries, can be found from</t>
  </si>
  <si>
    <t>Economic Research Service, Data Products, Oil Crops Yearbook</t>
  </si>
  <si>
    <t>Last updated: March 27, 2020.</t>
  </si>
  <si>
    <t>Last updated: March 20, 2020.</t>
  </si>
  <si>
    <r>
      <t xml:space="preserve">Source: USDA, Economic Research Service using data from USDA, Foreign Agricultural Service, </t>
    </r>
    <r>
      <rPr>
        <i/>
        <sz val="8"/>
        <rFont val="Helvetica"/>
      </rPr>
      <t>Oilseeds: World Markets and Trade</t>
    </r>
    <r>
      <rPr>
        <sz val="8"/>
        <rFont val="Helvetica"/>
        <family val="2"/>
      </rPr>
      <t>.</t>
    </r>
  </si>
  <si>
    <t>Germany</t>
  </si>
  <si>
    <t>Italy</t>
  </si>
  <si>
    <r>
      <t xml:space="preserve">1/ Market year is September-August.
Source: U.S. Department of Commerce, Bureau of the Census, </t>
    </r>
    <r>
      <rPr>
        <i/>
        <sz val="8"/>
        <rFont val="Helvetica"/>
      </rPr>
      <t>Foreign Trade Statistics</t>
    </r>
    <r>
      <rPr>
        <sz val="8"/>
        <rFont val="Helvetica"/>
        <family val="2"/>
      </rPr>
      <t>.</t>
    </r>
  </si>
  <si>
    <r>
      <t xml:space="preserve">1/ Market year is October-September.
Source: U.S. Department of Commerce, Bureau of the Census, </t>
    </r>
    <r>
      <rPr>
        <i/>
        <sz val="8"/>
        <rFont val="Helvetica"/>
      </rPr>
      <t>Foreign Trade Statistics</t>
    </r>
    <r>
      <rPr>
        <sz val="8"/>
        <rFont val="Helvetica"/>
        <family val="2"/>
      </rPr>
      <t>.</t>
    </r>
  </si>
  <si>
    <t xml:space="preserve">  Palm kernel oil</t>
  </si>
  <si>
    <t xml:space="preserve">  Palm kernel meal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</si>
</sst>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__)"/>
    <numFmt numFmtId="165" formatCode="#,##0.00_____)"/>
    <numFmt numFmtId="166" formatCode="#,##0_____)"/>
  </numFmts>
  <fonts count="18" x14ac:knownFonts="1">
    <font>
      <sz val="8"/>
      <name val="Helvetica"/>
    </font>
    <font>
      <sz val="8"/>
      <name val="Helvetica"/>
      <family val="2"/>
    </font>
    <font>
      <i/>
      <sz val="8"/>
      <name val="Helvetica"/>
      <family val="2"/>
    </font>
    <font>
      <sz val="10"/>
      <name val="Arial"/>
      <family val="2"/>
    </font>
    <font>
      <sz val="9"/>
      <color indexed="8"/>
      <name val="Times New Roman"/>
      <family val="1"/>
    </font>
    <font>
      <sz val="10"/>
      <name val="Arial"/>
      <family val="2"/>
    </font>
    <font>
      <i/>
      <sz val="10"/>
      <name val="Arial"/>
      <family val="2"/>
    </font>
    <font>
      <u/>
      <sz val="8"/>
      <color indexed="12"/>
      <name val="Helvetica"/>
      <family val="2"/>
    </font>
    <font>
      <b/>
      <sz val="10"/>
      <name val="Helvetica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sz val="14"/>
      <name val="Helvetica"/>
    </font>
    <font>
      <sz val="8"/>
      <color rgb="FF000000"/>
      <name val="Arial"/>
      <family val="2"/>
    </font>
    <font>
      <sz val="11"/>
      <name val="Calibri"/>
      <family val="2"/>
    </font>
    <font>
      <i/>
      <sz val="8"/>
      <color rgb="FF000000"/>
      <name val="Arial"/>
      <family val="2"/>
    </font>
    <font>
      <i/>
      <sz val="8"/>
      <name val="Helvetic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0" xfId="0" applyFill="1"/>
    <xf numFmtId="0" fontId="1" fillId="0" borderId="0" xfId="0" quotePrefix="1" applyFont="1"/>
    <xf numFmtId="164" fontId="0" fillId="0" borderId="0" xfId="0" applyNumberFormat="1" applyFill="1"/>
    <xf numFmtId="0" fontId="0" fillId="0" borderId="1" xfId="0" applyBorder="1"/>
    <xf numFmtId="0" fontId="0" fillId="0" borderId="1" xfId="0" applyFill="1" applyBorder="1"/>
    <xf numFmtId="164" fontId="0" fillId="0" borderId="1" xfId="0" applyNumberFormat="1" applyFill="1" applyBorder="1"/>
    <xf numFmtId="0" fontId="4" fillId="0" borderId="0" xfId="1" applyFont="1" applyAlignment="1" applyProtection="1">
      <alignment horizontal="right" vertical="top" wrapText="1" readingOrder="1"/>
      <protection locked="0"/>
    </xf>
    <xf numFmtId="0" fontId="1" fillId="0" borderId="0" xfId="0" applyFont="1" applyFill="1"/>
    <xf numFmtId="0" fontId="0" fillId="0" borderId="0" xfId="0" applyBorder="1"/>
    <xf numFmtId="0" fontId="0" fillId="0" borderId="0" xfId="0" applyFill="1" applyBorder="1"/>
    <xf numFmtId="164" fontId="0" fillId="0" borderId="0" xfId="0" applyNumberFormat="1" applyFill="1" applyBorder="1"/>
    <xf numFmtId="0" fontId="0" fillId="0" borderId="0" xfId="0" applyFont="1"/>
    <xf numFmtId="0" fontId="0" fillId="0" borderId="0" xfId="0" applyFont="1" applyFill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Continuous"/>
    </xf>
    <xf numFmtId="0" fontId="0" fillId="0" borderId="3" xfId="0" applyBorder="1"/>
    <xf numFmtId="0" fontId="1" fillId="0" borderId="1" xfId="0" quotePrefix="1" applyFont="1" applyBorder="1" applyAlignment="1">
      <alignment horizontal="left"/>
    </xf>
    <xf numFmtId="165" fontId="0" fillId="0" borderId="1" xfId="0" applyNumberFormat="1" applyFill="1" applyBorder="1"/>
    <xf numFmtId="165" fontId="0" fillId="0" borderId="0" xfId="0" applyNumberFormat="1" applyFill="1"/>
    <xf numFmtId="2" fontId="0" fillId="0" borderId="0" xfId="0" applyNumberFormat="1"/>
    <xf numFmtId="165" fontId="0" fillId="0" borderId="0" xfId="0" applyNumberFormat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right" indent="1"/>
    </xf>
    <xf numFmtId="0" fontId="1" fillId="0" borderId="1" xfId="0" applyFont="1" applyBorder="1"/>
    <xf numFmtId="0" fontId="5" fillId="0" borderId="0" xfId="2" applyFont="1"/>
    <xf numFmtId="0" fontId="5" fillId="0" borderId="0" xfId="2" applyFont="1" applyFill="1"/>
    <xf numFmtId="0" fontId="5" fillId="0" borderId="0" xfId="2" applyFont="1" applyBorder="1" applyAlignment="1">
      <alignment wrapText="1"/>
    </xf>
    <xf numFmtId="0" fontId="0" fillId="0" borderId="0" xfId="0" quotePrefix="1" applyAlignment="1">
      <alignment horizontal="left"/>
    </xf>
    <xf numFmtId="0" fontId="6" fillId="0" borderId="0" xfId="2" applyFont="1" applyFill="1"/>
    <xf numFmtId="0" fontId="0" fillId="0" borderId="0" xfId="0" applyAlignment="1">
      <alignment horizontal="left"/>
    </xf>
    <xf numFmtId="0" fontId="7" fillId="0" borderId="0" xfId="3" applyAlignment="1" applyProtection="1">
      <alignment horizontal="left"/>
    </xf>
    <xf numFmtId="0" fontId="7" fillId="0" borderId="0" xfId="3" applyAlignment="1" applyProtection="1"/>
    <xf numFmtId="0" fontId="8" fillId="0" borderId="0" xfId="0" applyFont="1" applyAlignment="1">
      <alignment horizontal="left"/>
    </xf>
    <xf numFmtId="0" fontId="9" fillId="0" borderId="0" xfId="2" applyFont="1"/>
    <xf numFmtId="0" fontId="10" fillId="0" borderId="0" xfId="2" applyFont="1" applyFill="1"/>
    <xf numFmtId="0" fontId="12" fillId="0" borderId="0" xfId="4" applyFont="1" applyAlignment="1" applyProtection="1"/>
    <xf numFmtId="0" fontId="13" fillId="0" borderId="0" xfId="0" applyFont="1" applyAlignment="1">
      <alignment horizontal="left"/>
    </xf>
    <xf numFmtId="0" fontId="5" fillId="0" borderId="0" xfId="2" applyFont="1" applyBorder="1" applyAlignment="1">
      <alignment vertical="top" wrapText="1"/>
    </xf>
    <xf numFmtId="0" fontId="0" fillId="0" borderId="2" xfId="0" applyBorder="1" applyAlignment="1">
      <alignment horizontal="right" indent="6"/>
    </xf>
    <xf numFmtId="0" fontId="1" fillId="0" borderId="0" xfId="0" applyFont="1" applyBorder="1" applyAlignment="1">
      <alignment horizontal="right" indent="1"/>
    </xf>
    <xf numFmtId="0" fontId="15" fillId="0" borderId="1" xfId="0" applyFont="1" applyBorder="1"/>
    <xf numFmtId="0" fontId="14" fillId="0" borderId="0" xfId="0" applyFont="1" applyAlignment="1">
      <alignment horizontal="right" vertical="top" wrapText="1" readingOrder="1"/>
    </xf>
    <xf numFmtId="0" fontId="15" fillId="0" borderId="0" xfId="0" applyFont="1"/>
    <xf numFmtId="0" fontId="14" fillId="0" borderId="0" xfId="0" applyFont="1" applyAlignment="1">
      <alignment horizontal="right" vertical="top" readingOrder="1"/>
    </xf>
    <xf numFmtId="0" fontId="16" fillId="0" borderId="0" xfId="0" applyFont="1" applyAlignment="1">
      <alignment horizontal="right" vertical="top" wrapText="1" readingOrder="1"/>
    </xf>
    <xf numFmtId="0" fontId="16" fillId="0" borderId="0" xfId="0" applyFont="1" applyAlignment="1">
      <alignment vertical="top" readingOrder="1"/>
    </xf>
    <xf numFmtId="0" fontId="0" fillId="0" borderId="0" xfId="0" applyAlignment="1">
      <alignment horizontal="left" indent="1"/>
    </xf>
    <xf numFmtId="0" fontId="1" fillId="0" borderId="3" xfId="0" applyFont="1" applyBorder="1" applyAlignment="1">
      <alignment horizontal="right" indent="2"/>
    </xf>
    <xf numFmtId="0" fontId="1" fillId="0" borderId="0" xfId="0" applyFont="1" applyAlignment="1">
      <alignment horizontal="right" indent="1"/>
    </xf>
    <xf numFmtId="166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quotePrefix="1" applyFont="1" applyAlignment="1"/>
  </cellXfs>
  <cellStyles count="5">
    <cellStyle name="Hyperlink" xfId="3" builtinId="8"/>
    <cellStyle name="Hyperlink 2" xfId="4" xr:uid="{00000000-0005-0000-0000-000001000000}"/>
    <cellStyle name="Normal" xfId="0" builtinId="0"/>
    <cellStyle name="Normal 2 2" xfId="2" xr:uid="{00000000-0005-0000-0000-000003000000}"/>
    <cellStyle name="Normal 6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4267200" cy="514350"/>
    <xdr:pic>
      <xdr:nvPicPr>
        <xdr:cNvPr id="2" name="Picture 1" descr="Print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3" name="Picture 2" descr="Print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4" name="Picture 3" descr="Print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5" name="Picture 4" descr="Print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6" name="Picture 5" descr="PrintLog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7" name="Picture 6" descr="PrintLog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8" name="Picture 7" descr="PrintLog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9" name="Picture 8" descr="PrintLog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10" name="Picture 9" descr="Print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11" name="Picture 10" descr="PrintLog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12" name="Picture 11" descr="Print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13" name="Picture 12" descr="Print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14" name="Picture 13" descr="Print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15" name="Picture 14" descr="PrintLog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16" name="Picture 15" descr="Print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17" name="Picture 16" descr="PrintLog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18" name="Picture 17" descr="Print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19" name="Picture 18" descr="Print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20" name="Picture 19" descr="Print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21" name="Picture 20" descr="PrintLogo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22" name="Picture 21" descr="Print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23" name="Picture 22" descr="Print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24" name="Picture 23" descr="Print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25" name="Picture 24" descr="Print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26" name="Picture 25" descr="Print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27" name="Picture 26" descr="Print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28" name="Picture 27" descr="Print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29" name="Picture 28" descr="Print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30" name="Picture 29" descr="Print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31" name="Picture 30" descr="Print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32" name="Picture 31" descr="Print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33" name="Picture 32" descr="Print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34" name="Picture 33" descr="Print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35" name="Picture 34" descr="Print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36" name="Picture 35" descr="Print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37" name="Picture 36" descr="Print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38" name="Picture 37" descr="Print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39" name="Picture 38" descr="Print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40" name="Picture 39" descr="Print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41" name="Picture 40" descr="Print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42" name="Picture 41" descr="Print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43" name="Picture 42" descr="Print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57150</xdr:rowOff>
    </xdr:from>
    <xdr:ext cx="4267200" cy="504825"/>
    <xdr:pic>
      <xdr:nvPicPr>
        <xdr:cNvPr id="44" name="Picture 2098" descr="Print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57150</xdr:rowOff>
    </xdr:from>
    <xdr:ext cx="4267200" cy="504825"/>
    <xdr:pic>
      <xdr:nvPicPr>
        <xdr:cNvPr id="45" name="Picture 2099" descr="Print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57150</xdr:rowOff>
    </xdr:from>
    <xdr:ext cx="4267200" cy="504825"/>
    <xdr:pic>
      <xdr:nvPicPr>
        <xdr:cNvPr id="46" name="Picture 2100" descr="Print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57150</xdr:rowOff>
    </xdr:from>
    <xdr:ext cx="4267200" cy="504825"/>
    <xdr:pic>
      <xdr:nvPicPr>
        <xdr:cNvPr id="47" name="Picture 2101" descr="Print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57150</xdr:rowOff>
    </xdr:from>
    <xdr:ext cx="4267200" cy="504825"/>
    <xdr:pic>
      <xdr:nvPicPr>
        <xdr:cNvPr id="48" name="Picture 2102" descr="Print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57150</xdr:rowOff>
    </xdr:from>
    <xdr:ext cx="4267200" cy="504825"/>
    <xdr:pic>
      <xdr:nvPicPr>
        <xdr:cNvPr id="49" name="Picture 2103" descr="Print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57150</xdr:rowOff>
    </xdr:from>
    <xdr:ext cx="4267200" cy="504825"/>
    <xdr:pic>
      <xdr:nvPicPr>
        <xdr:cNvPr id="50" name="Picture 2104" descr="Print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57150</xdr:rowOff>
    </xdr:from>
    <xdr:ext cx="4267200" cy="504825"/>
    <xdr:pic>
      <xdr:nvPicPr>
        <xdr:cNvPr id="51" name="Picture 2105" descr="Print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D20"/>
  <sheetViews>
    <sheetView tabSelected="1" workbookViewId="0">
      <selection activeCell="A8" sqref="A8"/>
    </sheetView>
  </sheetViews>
  <sheetFormatPr defaultColWidth="11.33203125" defaultRowHeight="12.5" x14ac:dyDescent="0.25"/>
  <cols>
    <col min="1" max="1" width="117.33203125" style="34" bestFit="1" customWidth="1"/>
    <col min="2" max="2" width="11.33203125" style="33"/>
    <col min="3" max="16384" width="11.33203125" style="32"/>
  </cols>
  <sheetData>
    <row r="1" spans="1:4" ht="44.25" customHeight="1" x14ac:dyDescent="0.25">
      <c r="A1" s="45"/>
    </row>
    <row r="2" spans="1:4" ht="18" x14ac:dyDescent="0.4">
      <c r="A2" s="44" t="s">
        <v>56</v>
      </c>
    </row>
    <row r="3" spans="1:4" s="41" customFormat="1" x14ac:dyDescent="0.25">
      <c r="A3" s="43"/>
      <c r="B3" s="33"/>
    </row>
    <row r="4" spans="1:4" ht="13" x14ac:dyDescent="0.3">
      <c r="A4" s="40" t="s">
        <v>57</v>
      </c>
    </row>
    <row r="5" spans="1:4" x14ac:dyDescent="0.25">
      <c r="A5" s="37" t="s">
        <v>139</v>
      </c>
    </row>
    <row r="6" spans="1:4" x14ac:dyDescent="0.25">
      <c r="A6" s="37" t="s">
        <v>140</v>
      </c>
    </row>
    <row r="7" spans="1:4" s="41" customFormat="1" ht="13" x14ac:dyDescent="0.3">
      <c r="A7" s="43"/>
      <c r="B7" s="42"/>
    </row>
    <row r="8" spans="1:4" ht="13" x14ac:dyDescent="0.3">
      <c r="A8" s="40" t="s">
        <v>55</v>
      </c>
      <c r="B8" s="36"/>
    </row>
    <row r="9" spans="1:4" ht="13" x14ac:dyDescent="0.3">
      <c r="A9" s="38" t="s">
        <v>58</v>
      </c>
      <c r="B9" s="36"/>
      <c r="D9" s="39"/>
    </row>
    <row r="10" spans="1:4" ht="13" x14ac:dyDescent="0.3">
      <c r="A10" s="38" t="s">
        <v>135</v>
      </c>
      <c r="B10" s="36"/>
      <c r="D10" s="39"/>
    </row>
    <row r="11" spans="1:4" ht="13" x14ac:dyDescent="0.3">
      <c r="A11" s="38" t="s">
        <v>136</v>
      </c>
      <c r="B11" s="36"/>
      <c r="D11" s="39"/>
    </row>
    <row r="12" spans="1:4" ht="13" x14ac:dyDescent="0.3">
      <c r="A12" s="38" t="s">
        <v>137</v>
      </c>
      <c r="B12" s="36"/>
      <c r="D12" s="39"/>
    </row>
    <row r="13" spans="1:4" ht="13" x14ac:dyDescent="0.3">
      <c r="A13" s="38"/>
      <c r="B13" s="36"/>
    </row>
    <row r="14" spans="1:4" ht="13" x14ac:dyDescent="0.3">
      <c r="A14" s="40" t="s">
        <v>54</v>
      </c>
      <c r="B14" s="36"/>
    </row>
    <row r="15" spans="1:4" ht="13" x14ac:dyDescent="0.3">
      <c r="A15" s="38" t="s">
        <v>115</v>
      </c>
      <c r="B15" s="36"/>
      <c r="D15" s="39"/>
    </row>
    <row r="16" spans="1:4" ht="13" x14ac:dyDescent="0.3">
      <c r="A16" s="38" t="s">
        <v>118</v>
      </c>
      <c r="B16" s="36"/>
    </row>
    <row r="17" spans="1:2" ht="13" x14ac:dyDescent="0.3">
      <c r="A17" s="38" t="s">
        <v>127</v>
      </c>
      <c r="B17" s="36"/>
    </row>
    <row r="18" spans="1:2" ht="13" x14ac:dyDescent="0.3">
      <c r="A18" s="37"/>
      <c r="B18" s="36"/>
    </row>
    <row r="19" spans="1:2" ht="13" x14ac:dyDescent="0.3">
      <c r="A19" s="35" t="s">
        <v>138</v>
      </c>
      <c r="B19" s="36"/>
    </row>
    <row r="20" spans="1:2" x14ac:dyDescent="0.25">
      <c r="A20" s="35"/>
    </row>
  </sheetData>
  <hyperlinks>
    <hyperlink ref="A9" location="'tab37'!A1" display="Table 37--Supply and use: Soybeans, soybean meal, and soybean oil, U.S., major foreign exporters, importers, and world, 2016/17-2019/20 1/" xr:uid="{19E2C9DF-8676-4632-824C-D0E4BDD4B02A}"/>
    <hyperlink ref="A15" location="'tab41'!A1" display="Table 41--World oilseed supply and distribution, 2013/14-2019/20" xr:uid="{AE9A9DB7-BA75-41A4-907F-FBB80CA6D937}"/>
    <hyperlink ref="A16" location="'tab42'!A1" display="Table 42--World vegetable oils supply and distribution, 2013/14-2019/20" xr:uid="{8949C55B-6925-4391-8627-84F35F2A01F6}"/>
    <hyperlink ref="A17" location="'tab43'!A1" display="Table 43--World protein meal supply and distribution, 2013/14-2019/20" xr:uid="{441CC054-B3DB-4FF5-9AA9-28238E59D367}"/>
    <hyperlink ref="A10" location="'tab38'!A1" display="Table 38--U.S. soybean exports by selected destinations (1,000 metric tons)" xr:uid="{507A3DA1-694C-4548-919A-E6B1BCE11A3F}"/>
    <hyperlink ref="A11" location="'tab39'!A1" display="Table 39--U.S. soybean meal exports by selected destinations (1,000 metric tons)" xr:uid="{9D11D9EB-A141-4F68-807E-52758D47723B}"/>
    <hyperlink ref="A12" location="'tab40'!A1" display="Table 40--U.S. soybean oil exports by selected destinations (1,000 metric tons)" xr:uid="{67111F40-D3AB-4733-81EA-47CA722857CC}"/>
  </hyperlink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71"/>
  <sheetViews>
    <sheetView zoomScaleNormal="100" zoomScaleSheetLayoutView="100" workbookViewId="0"/>
  </sheetViews>
  <sheetFormatPr defaultRowHeight="10" x14ac:dyDescent="0.2"/>
  <cols>
    <col min="1" max="1" width="15.6640625" customWidth="1"/>
    <col min="2" max="6" width="9.6640625" customWidth="1"/>
    <col min="7" max="7" width="8.6640625" customWidth="1"/>
    <col min="8" max="8" width="15.6640625" customWidth="1"/>
    <col min="9" max="13" width="9.6640625" customWidth="1"/>
  </cols>
  <sheetData>
    <row r="1" spans="1:13" x14ac:dyDescent="0.2">
      <c r="A1" s="23" t="s">
        <v>58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x14ac:dyDescent="0.2">
      <c r="C2" s="22" t="s">
        <v>33</v>
      </c>
      <c r="D2" s="22"/>
      <c r="E2" s="21"/>
      <c r="J2" s="22" t="s">
        <v>33</v>
      </c>
      <c r="K2" s="22"/>
      <c r="L2" s="21"/>
    </row>
    <row r="3" spans="1:13" x14ac:dyDescent="0.2">
      <c r="B3" s="20" t="s">
        <v>32</v>
      </c>
      <c r="C3" s="20" t="s">
        <v>31</v>
      </c>
      <c r="D3" s="20" t="s">
        <v>31</v>
      </c>
      <c r="E3" s="20" t="s">
        <v>30</v>
      </c>
      <c r="F3" s="54" t="s">
        <v>29</v>
      </c>
      <c r="I3" s="20" t="s">
        <v>32</v>
      </c>
      <c r="J3" s="20" t="s">
        <v>31</v>
      </c>
      <c r="K3" s="20" t="s">
        <v>31</v>
      </c>
      <c r="L3" s="20" t="s">
        <v>30</v>
      </c>
      <c r="M3" s="54" t="s">
        <v>29</v>
      </c>
    </row>
    <row r="4" spans="1:13" x14ac:dyDescent="0.2">
      <c r="B4" s="20" t="s">
        <v>28</v>
      </c>
      <c r="C4" s="20" t="s">
        <v>27</v>
      </c>
      <c r="D4" s="20" t="s">
        <v>26</v>
      </c>
      <c r="E4" s="20" t="s">
        <v>25</v>
      </c>
      <c r="F4" s="20" t="s">
        <v>24</v>
      </c>
      <c r="I4" s="20" t="s">
        <v>28</v>
      </c>
      <c r="J4" s="20" t="s">
        <v>27</v>
      </c>
      <c r="K4" s="20" t="s">
        <v>26</v>
      </c>
      <c r="L4" s="20" t="s">
        <v>25</v>
      </c>
      <c r="M4" s="20" t="s">
        <v>24</v>
      </c>
    </row>
    <row r="5" spans="1:13" x14ac:dyDescent="0.2">
      <c r="A5" s="7"/>
      <c r="B5" s="19"/>
      <c r="C5" s="19" t="s">
        <v>23</v>
      </c>
      <c r="D5" s="19" t="s">
        <v>22</v>
      </c>
      <c r="E5" s="19"/>
      <c r="F5" s="19"/>
      <c r="G5" s="7"/>
      <c r="H5" s="7"/>
      <c r="I5" s="19"/>
      <c r="J5" s="19" t="s">
        <v>23</v>
      </c>
      <c r="K5" s="19" t="s">
        <v>22</v>
      </c>
      <c r="L5" s="19"/>
      <c r="M5" s="19"/>
    </row>
    <row r="6" spans="1:13" x14ac:dyDescent="0.2">
      <c r="C6" s="18"/>
      <c r="D6" s="18"/>
      <c r="E6" s="18"/>
      <c r="F6" s="18"/>
      <c r="G6" s="18"/>
      <c r="H6" s="46" t="s">
        <v>21</v>
      </c>
      <c r="I6" s="18"/>
      <c r="J6" s="18"/>
      <c r="K6" s="18"/>
      <c r="L6" s="18"/>
      <c r="M6" s="18"/>
    </row>
    <row r="7" spans="1:13" x14ac:dyDescent="0.2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s="4" customFormat="1" ht="10.15" customHeight="1" x14ac:dyDescent="0.2">
      <c r="A8" s="11" t="s">
        <v>18</v>
      </c>
      <c r="H8" s="11" t="s">
        <v>59</v>
      </c>
      <c r="I8" s="16"/>
      <c r="J8" s="16"/>
      <c r="K8" s="16"/>
      <c r="L8" s="16"/>
      <c r="M8" s="16"/>
    </row>
    <row r="9" spans="1:13" s="4" customFormat="1" ht="10.15" customHeight="1" x14ac:dyDescent="0.2">
      <c r="A9" s="4" t="s">
        <v>17</v>
      </c>
      <c r="H9" s="16" t="s">
        <v>17</v>
      </c>
      <c r="I9" s="16"/>
      <c r="J9" s="16"/>
      <c r="K9" s="16"/>
      <c r="L9" s="16"/>
      <c r="M9" s="16"/>
    </row>
    <row r="10" spans="1:13" s="4" customFormat="1" ht="10.15" customHeight="1" x14ac:dyDescent="0.2">
      <c r="A10" s="4" t="s">
        <v>12</v>
      </c>
      <c r="H10" s="16" t="s">
        <v>12</v>
      </c>
      <c r="I10" s="16"/>
      <c r="J10" s="16"/>
      <c r="K10" s="16"/>
      <c r="L10" s="16"/>
      <c r="M10" s="16"/>
    </row>
    <row r="11" spans="1:13" ht="10.15" customHeight="1" x14ac:dyDescent="0.2">
      <c r="A11" t="s">
        <v>11</v>
      </c>
      <c r="B11" s="6">
        <v>5.3540000000000001</v>
      </c>
      <c r="C11" s="6">
        <v>51.923000000000002</v>
      </c>
      <c r="D11" s="6">
        <v>19.5</v>
      </c>
      <c r="E11" s="6">
        <f t="shared" ref="E11:E18" si="0">F11-B11</f>
        <v>74.649000000000001</v>
      </c>
      <c r="F11" s="6">
        <v>80.003</v>
      </c>
      <c r="G11" s="4"/>
      <c r="H11" s="15" t="s">
        <v>11</v>
      </c>
      <c r="I11" s="6">
        <f>B47</f>
        <v>11.92</v>
      </c>
      <c r="J11" s="6">
        <f>C47</f>
        <v>56.99</v>
      </c>
      <c r="K11" s="6">
        <f>D47</f>
        <v>25.69</v>
      </c>
      <c r="L11" s="6">
        <f t="shared" ref="L11:L18" si="1">M11-I11</f>
        <v>87.13</v>
      </c>
      <c r="M11" s="6">
        <f>F47</f>
        <v>99.05</v>
      </c>
    </row>
    <row r="12" spans="1:13" ht="10.15" customHeight="1" x14ac:dyDescent="0.2">
      <c r="A12" t="s">
        <v>10</v>
      </c>
      <c r="B12" s="6">
        <v>116.931</v>
      </c>
      <c r="C12" s="6">
        <v>181.97499999999999</v>
      </c>
      <c r="D12" s="6">
        <v>17.489999999999998</v>
      </c>
      <c r="E12" s="6">
        <f t="shared" si="0"/>
        <v>232.07600000000002</v>
      </c>
      <c r="F12" s="6">
        <v>349.00700000000001</v>
      </c>
      <c r="G12" s="4"/>
      <c r="H12" s="15" t="s">
        <v>10</v>
      </c>
      <c r="I12" s="6">
        <v>120.52</v>
      </c>
      <c r="J12" s="6">
        <v>183.98</v>
      </c>
      <c r="K12" s="6">
        <v>19.84</v>
      </c>
      <c r="L12" s="6">
        <f t="shared" si="1"/>
        <v>238.13</v>
      </c>
      <c r="M12" s="6">
        <v>358.65</v>
      </c>
    </row>
    <row r="13" spans="1:13" ht="10.15" customHeight="1" x14ac:dyDescent="0.2">
      <c r="A13" t="s">
        <v>9</v>
      </c>
      <c r="B13" s="6">
        <v>0.60599999999999998</v>
      </c>
      <c r="C13" s="6">
        <v>1.9410000000000001</v>
      </c>
      <c r="D13" s="6">
        <v>122.626</v>
      </c>
      <c r="E13" s="6">
        <f t="shared" si="0"/>
        <v>143.61000000000001</v>
      </c>
      <c r="F13" s="6">
        <v>144.21600000000001</v>
      </c>
      <c r="G13" s="4"/>
      <c r="H13" s="15" t="s">
        <v>9</v>
      </c>
      <c r="I13" s="6">
        <v>0.38</v>
      </c>
      <c r="J13" s="6">
        <v>6.56</v>
      </c>
      <c r="K13" s="6">
        <v>115.44</v>
      </c>
      <c r="L13" s="6">
        <f t="shared" si="1"/>
        <v>145.02000000000001</v>
      </c>
      <c r="M13" s="6">
        <v>145.4</v>
      </c>
    </row>
    <row r="14" spans="1:13" s="4" customFormat="1" ht="10.15" customHeight="1" x14ac:dyDescent="0.2">
      <c r="A14" s="4" t="s">
        <v>8</v>
      </c>
      <c r="B14" s="6"/>
      <c r="C14" s="6"/>
      <c r="D14" s="6"/>
      <c r="E14" s="6"/>
      <c r="F14" s="6"/>
      <c r="H14" s="16" t="s">
        <v>8</v>
      </c>
      <c r="I14" s="6"/>
      <c r="J14" s="6"/>
      <c r="K14" s="6"/>
      <c r="L14" s="6"/>
      <c r="M14" s="6"/>
    </row>
    <row r="15" spans="1:13" ht="10.15" customHeight="1" x14ac:dyDescent="0.2">
      <c r="A15" t="s">
        <v>16</v>
      </c>
      <c r="B15" s="6">
        <v>51.741999999999997</v>
      </c>
      <c r="C15" s="6">
        <v>87.545000000000002</v>
      </c>
      <c r="D15" s="6">
        <v>113.10299999999999</v>
      </c>
      <c r="E15" s="6">
        <f t="shared" si="0"/>
        <v>236.05500000000004</v>
      </c>
      <c r="F15" s="6">
        <v>287.79700000000003</v>
      </c>
      <c r="G15" s="4"/>
      <c r="H15" s="15" t="s">
        <v>16</v>
      </c>
      <c r="I15" s="6">
        <v>56.94</v>
      </c>
      <c r="J15" s="6">
        <v>87.01</v>
      </c>
      <c r="K15" s="6">
        <v>112.9</v>
      </c>
      <c r="L15" s="6">
        <f t="shared" si="1"/>
        <v>240.54000000000002</v>
      </c>
      <c r="M15" s="6">
        <v>297.48</v>
      </c>
    </row>
    <row r="16" spans="1:13" ht="10.15" customHeight="1" x14ac:dyDescent="0.2">
      <c r="A16" t="s">
        <v>15</v>
      </c>
      <c r="B16" s="6">
        <v>55.72</v>
      </c>
      <c r="C16" s="6">
        <v>96.745000000000005</v>
      </c>
      <c r="D16" s="6">
        <v>136.43600000000001</v>
      </c>
      <c r="E16" s="6">
        <f t="shared" si="0"/>
        <v>275.79899999999998</v>
      </c>
      <c r="F16" s="6">
        <v>331.51900000000001</v>
      </c>
      <c r="G16" s="4"/>
      <c r="H16" s="15" t="s">
        <v>15</v>
      </c>
      <c r="I16" s="6">
        <v>60.52</v>
      </c>
      <c r="J16" s="6">
        <v>96.31</v>
      </c>
      <c r="K16" s="6">
        <v>138.08000000000001</v>
      </c>
      <c r="L16" s="6">
        <f t="shared" si="1"/>
        <v>282.36</v>
      </c>
      <c r="M16" s="6">
        <v>342.88</v>
      </c>
    </row>
    <row r="17" spans="1:14" ht="10.15" customHeight="1" x14ac:dyDescent="0.2">
      <c r="A17" t="s">
        <v>6</v>
      </c>
      <c r="B17" s="6">
        <v>58.963000000000001</v>
      </c>
      <c r="C17" s="6">
        <v>78.885999999999996</v>
      </c>
      <c r="D17" s="6">
        <v>0.38800000000000001</v>
      </c>
      <c r="E17" s="6">
        <f t="shared" si="0"/>
        <v>87.912000000000006</v>
      </c>
      <c r="F17" s="6">
        <v>146.875</v>
      </c>
      <c r="G17" s="4"/>
      <c r="H17" s="15" t="s">
        <v>6</v>
      </c>
      <c r="I17" s="6">
        <v>47.56</v>
      </c>
      <c r="J17" s="6">
        <v>91.35</v>
      </c>
      <c r="K17" s="6">
        <v>0.33</v>
      </c>
      <c r="L17" s="6">
        <f t="shared" si="1"/>
        <v>100.77000000000001</v>
      </c>
      <c r="M17" s="6">
        <v>148.33000000000001</v>
      </c>
    </row>
    <row r="18" spans="1:14" ht="10.15" customHeight="1" x14ac:dyDescent="0.2">
      <c r="A18" t="s">
        <v>5</v>
      </c>
      <c r="B18" s="6">
        <v>8.2080000000000002</v>
      </c>
      <c r="C18" s="6">
        <v>60.207999999999998</v>
      </c>
      <c r="D18" s="6">
        <v>22.792000000000002</v>
      </c>
      <c r="E18" s="6">
        <f t="shared" si="0"/>
        <v>86.623999999999995</v>
      </c>
      <c r="F18" s="6">
        <v>94.831999999999994</v>
      </c>
      <c r="G18" s="4"/>
      <c r="H18" s="15" t="s">
        <v>5</v>
      </c>
      <c r="I18" s="6">
        <v>24.74</v>
      </c>
      <c r="J18" s="6">
        <v>59.88</v>
      </c>
      <c r="K18" s="6">
        <v>22.56</v>
      </c>
      <c r="L18" s="6">
        <f t="shared" si="1"/>
        <v>87.14</v>
      </c>
      <c r="M18" s="6">
        <v>111.88</v>
      </c>
    </row>
    <row r="19" spans="1:14" s="4" customFormat="1" ht="10.15" customHeight="1" x14ac:dyDescent="0.2">
      <c r="A19" s="4" t="s">
        <v>14</v>
      </c>
      <c r="B19" s="6"/>
      <c r="C19" s="6"/>
      <c r="D19" s="6"/>
      <c r="E19" s="6"/>
      <c r="F19" s="6"/>
      <c r="H19" s="16" t="s">
        <v>14</v>
      </c>
      <c r="I19" s="6"/>
      <c r="J19" s="6"/>
      <c r="K19" s="6"/>
      <c r="L19" s="6"/>
      <c r="M19" s="6"/>
    </row>
    <row r="20" spans="1:14" s="4" customFormat="1" ht="10.15" customHeight="1" x14ac:dyDescent="0.2">
      <c r="A20" s="4" t="s">
        <v>12</v>
      </c>
      <c r="B20" s="6"/>
      <c r="C20" s="6"/>
      <c r="D20" s="6"/>
      <c r="E20" s="6"/>
      <c r="F20" s="6"/>
      <c r="H20" s="16" t="s">
        <v>12</v>
      </c>
      <c r="I20" s="6"/>
      <c r="J20" s="6"/>
      <c r="K20" s="6"/>
      <c r="L20" s="6"/>
      <c r="M20" s="6"/>
    </row>
    <row r="21" spans="1:14" ht="10.15" customHeight="1" x14ac:dyDescent="0.2">
      <c r="A21" t="s">
        <v>11</v>
      </c>
      <c r="B21" s="6">
        <v>0.23899999999999999</v>
      </c>
      <c r="C21" s="6">
        <v>7.0709999999999997</v>
      </c>
      <c r="D21" s="6">
        <v>2.2909999999999999</v>
      </c>
      <c r="E21" s="6">
        <f t="shared" ref="E21:E27" si="2">F21-B21</f>
        <v>13.286</v>
      </c>
      <c r="F21" s="6">
        <v>13.525</v>
      </c>
      <c r="H21" s="15" t="s">
        <v>11</v>
      </c>
      <c r="I21" s="6">
        <f>B56</f>
        <v>0.5</v>
      </c>
      <c r="J21" s="6">
        <f>C56</f>
        <v>6.99</v>
      </c>
      <c r="K21" s="6">
        <f>D56</f>
        <v>1.63</v>
      </c>
      <c r="L21" s="6">
        <f>E56</f>
        <v>13.1</v>
      </c>
      <c r="M21" s="6">
        <f>F56</f>
        <v>13.6</v>
      </c>
    </row>
    <row r="22" spans="1:14" ht="10.15" customHeight="1" x14ac:dyDescent="0.2">
      <c r="A22" t="s">
        <v>10</v>
      </c>
      <c r="B22" s="6">
        <v>40.630000000000003</v>
      </c>
      <c r="C22" s="6">
        <v>71.760000000000005</v>
      </c>
      <c r="D22" s="6">
        <v>19.713000000000001</v>
      </c>
      <c r="E22" s="6">
        <f t="shared" si="2"/>
        <v>185.304</v>
      </c>
      <c r="F22" s="6">
        <v>225.934</v>
      </c>
      <c r="H22" s="15" t="s">
        <v>10</v>
      </c>
      <c r="I22" s="6">
        <v>44.28</v>
      </c>
      <c r="J22" s="6">
        <v>71.790000000000006</v>
      </c>
      <c r="K22" s="6">
        <v>21.92</v>
      </c>
      <c r="L22" s="6">
        <f>M22-I22</f>
        <v>189.05</v>
      </c>
      <c r="M22" s="6">
        <v>233.33</v>
      </c>
    </row>
    <row r="23" spans="1:14" ht="10.15" customHeight="1" x14ac:dyDescent="0.2">
      <c r="A23" t="s">
        <v>9</v>
      </c>
      <c r="B23" s="6">
        <v>0.313</v>
      </c>
      <c r="C23" s="6">
        <v>4.5999999999999999E-2</v>
      </c>
      <c r="D23" s="6">
        <v>38.418999999999997</v>
      </c>
      <c r="E23" s="6">
        <f t="shared" si="2"/>
        <v>59.684999999999995</v>
      </c>
      <c r="F23" s="6">
        <v>59.997999999999998</v>
      </c>
      <c r="H23" s="15" t="s">
        <v>9</v>
      </c>
      <c r="I23" s="6">
        <v>0.62</v>
      </c>
      <c r="J23" s="6">
        <v>7.0000000000000007E-2</v>
      </c>
      <c r="K23" s="6">
        <v>39.6</v>
      </c>
      <c r="L23" s="6">
        <f>M23-I23</f>
        <v>62.35</v>
      </c>
      <c r="M23" s="6">
        <v>62.97</v>
      </c>
    </row>
    <row r="24" spans="1:14" ht="10.15" customHeight="1" x14ac:dyDescent="0.2">
      <c r="A24" t="s">
        <v>8</v>
      </c>
      <c r="B24" s="6"/>
      <c r="C24" s="6"/>
      <c r="D24" s="6"/>
      <c r="E24" s="6"/>
      <c r="F24" s="6"/>
      <c r="G24" s="4"/>
      <c r="H24" s="16" t="s">
        <v>8</v>
      </c>
      <c r="I24" s="6"/>
      <c r="J24" s="6"/>
      <c r="K24" s="6"/>
      <c r="L24" s="6"/>
      <c r="M24" s="6"/>
    </row>
    <row r="25" spans="1:14" ht="10.15" customHeight="1" x14ac:dyDescent="0.2">
      <c r="A25" t="s">
        <v>7</v>
      </c>
      <c r="B25" s="6">
        <v>30.314</v>
      </c>
      <c r="C25" s="6">
        <v>24.471</v>
      </c>
      <c r="D25" s="6">
        <v>57.997</v>
      </c>
      <c r="E25" s="6">
        <f t="shared" si="2"/>
        <v>190.828</v>
      </c>
      <c r="F25" s="6">
        <v>221.142</v>
      </c>
      <c r="H25" s="15" t="s">
        <v>7</v>
      </c>
      <c r="I25" s="6">
        <v>32.75</v>
      </c>
      <c r="J25" s="6">
        <v>26.03</v>
      </c>
      <c r="K25" s="6">
        <v>60.43</v>
      </c>
      <c r="L25" s="6">
        <f>M25-I25</f>
        <v>197.32</v>
      </c>
      <c r="M25" s="6">
        <v>230.07</v>
      </c>
    </row>
    <row r="26" spans="1:14" ht="10.15" customHeight="1" x14ac:dyDescent="0.2">
      <c r="A26" t="s">
        <v>6</v>
      </c>
      <c r="B26" s="6">
        <v>10.505000000000001</v>
      </c>
      <c r="C26" s="6">
        <v>47.103999999999999</v>
      </c>
      <c r="D26" s="6">
        <v>0.54700000000000004</v>
      </c>
      <c r="E26" s="6">
        <f t="shared" si="2"/>
        <v>54.038000000000004</v>
      </c>
      <c r="F26" s="6">
        <v>64.543000000000006</v>
      </c>
      <c r="H26" s="15" t="s">
        <v>6</v>
      </c>
      <c r="I26" s="6">
        <v>12.3</v>
      </c>
      <c r="J26" s="6">
        <v>47.01</v>
      </c>
      <c r="K26" s="6">
        <v>0.56000000000000005</v>
      </c>
      <c r="L26" s="6">
        <f>M26-I26</f>
        <v>54.94</v>
      </c>
      <c r="M26" s="6">
        <v>67.239999999999995</v>
      </c>
    </row>
    <row r="27" spans="1:14" ht="10.15" customHeight="1" x14ac:dyDescent="0.2">
      <c r="A27" t="s">
        <v>5</v>
      </c>
      <c r="B27" s="6">
        <v>0.36299999999999999</v>
      </c>
      <c r="C27" s="6">
        <v>7.3019999999999996</v>
      </c>
      <c r="D27" s="6">
        <v>1.879</v>
      </c>
      <c r="E27" s="6">
        <f t="shared" si="2"/>
        <v>13.409000000000001</v>
      </c>
      <c r="F27" s="6">
        <v>13.772</v>
      </c>
      <c r="H27" s="15" t="s">
        <v>5</v>
      </c>
      <c r="I27" s="6">
        <v>0.37</v>
      </c>
      <c r="J27" s="6">
        <v>5.82</v>
      </c>
      <c r="K27" s="6">
        <v>2.15</v>
      </c>
      <c r="L27" s="6">
        <f>M27-I27</f>
        <v>12.22</v>
      </c>
      <c r="M27" s="6">
        <v>12.59</v>
      </c>
    </row>
    <row r="28" spans="1:14" s="4" customFormat="1" ht="10.15" customHeight="1" x14ac:dyDescent="0.2">
      <c r="A28" s="4" t="s">
        <v>13</v>
      </c>
      <c r="B28" s="6"/>
      <c r="C28" s="6"/>
      <c r="D28" s="6"/>
      <c r="E28" s="6"/>
      <c r="F28" s="6"/>
      <c r="H28" s="16" t="s">
        <v>13</v>
      </c>
      <c r="I28" s="6"/>
      <c r="J28" s="6"/>
      <c r="K28" s="6"/>
      <c r="L28" s="6"/>
      <c r="M28" s="6"/>
    </row>
    <row r="29" spans="1:14" s="4" customFormat="1" ht="10.15" customHeight="1" x14ac:dyDescent="0.2">
      <c r="A29" s="4" t="s">
        <v>12</v>
      </c>
      <c r="B29" s="6"/>
      <c r="C29" s="6"/>
      <c r="D29" s="6"/>
      <c r="E29" s="6"/>
      <c r="F29" s="6"/>
      <c r="H29" s="16" t="s">
        <v>12</v>
      </c>
      <c r="I29" s="6"/>
      <c r="J29" s="6"/>
      <c r="K29" s="6"/>
      <c r="L29" s="6"/>
      <c r="M29" s="6"/>
    </row>
    <row r="30" spans="1:14" ht="10.15" customHeight="1" x14ac:dyDescent="0.2">
      <c r="A30" t="s">
        <v>11</v>
      </c>
      <c r="B30" s="6">
        <v>0.76500000000000001</v>
      </c>
      <c r="C30" s="6">
        <v>0.71099999999999997</v>
      </c>
      <c r="D30" s="6">
        <v>1.294</v>
      </c>
      <c r="E30" s="6">
        <f t="shared" ref="E30:E36" si="3">F30-B30</f>
        <v>3.0009999999999999</v>
      </c>
      <c r="F30" s="6">
        <v>3.766</v>
      </c>
      <c r="H30" s="15" t="s">
        <v>11</v>
      </c>
      <c r="I30" s="6">
        <f>B65</f>
        <v>0.91</v>
      </c>
      <c r="J30" s="6">
        <f>C65</f>
        <v>0.82</v>
      </c>
      <c r="K30" s="6">
        <f>D65</f>
        <v>0.94</v>
      </c>
      <c r="L30" s="6">
        <f>E65</f>
        <v>2.58</v>
      </c>
      <c r="M30" s="6">
        <f>F65</f>
        <v>3.49</v>
      </c>
      <c r="N30" s="4"/>
    </row>
    <row r="31" spans="1:14" ht="10.15" customHeight="1" x14ac:dyDescent="0.2">
      <c r="A31" t="s">
        <v>10</v>
      </c>
      <c r="B31" s="6">
        <v>10.035</v>
      </c>
      <c r="C31" s="6">
        <v>18.885999999999999</v>
      </c>
      <c r="D31" s="6">
        <v>17.893999999999998</v>
      </c>
      <c r="E31" s="6">
        <f t="shared" si="3"/>
        <v>43.798000000000002</v>
      </c>
      <c r="F31" s="6">
        <v>53.832999999999998</v>
      </c>
      <c r="H31" s="15" t="s">
        <v>10</v>
      </c>
      <c r="I31" s="6">
        <v>10.98</v>
      </c>
      <c r="J31" s="6">
        <v>19.71</v>
      </c>
      <c r="K31" s="6">
        <v>18</v>
      </c>
      <c r="L31" s="6">
        <f>M31-I31</f>
        <v>44.650000000000006</v>
      </c>
      <c r="M31" s="6">
        <v>55.63</v>
      </c>
      <c r="N31" s="4"/>
    </row>
    <row r="32" spans="1:14" ht="10.15" customHeight="1" x14ac:dyDescent="0.2">
      <c r="A32" t="s">
        <v>9</v>
      </c>
      <c r="B32" s="6">
        <v>0.14499999999999999</v>
      </c>
      <c r="C32" s="6">
        <v>0.34499999999999997</v>
      </c>
      <c r="D32" s="6">
        <v>5.8040000000000003</v>
      </c>
      <c r="E32" s="6">
        <f t="shared" si="3"/>
        <v>10.802</v>
      </c>
      <c r="F32" s="6">
        <v>10.946999999999999</v>
      </c>
      <c r="H32" s="15" t="s">
        <v>9</v>
      </c>
      <c r="I32" s="6">
        <v>0.18</v>
      </c>
      <c r="J32" s="6">
        <v>0.47</v>
      </c>
      <c r="K32" s="6">
        <v>6.41</v>
      </c>
      <c r="L32" s="6">
        <f>M32-I32</f>
        <v>10.38</v>
      </c>
      <c r="M32" s="6">
        <v>10.56</v>
      </c>
      <c r="N32" s="4"/>
    </row>
    <row r="33" spans="1:22" s="4" customFormat="1" ht="10.15" customHeight="1" x14ac:dyDescent="0.2">
      <c r="A33" s="4" t="s">
        <v>8</v>
      </c>
      <c r="B33" s="6"/>
      <c r="C33" s="6"/>
      <c r="D33" s="6"/>
      <c r="E33" s="6"/>
      <c r="F33" s="6"/>
      <c r="H33" s="16" t="s">
        <v>8</v>
      </c>
      <c r="I33" s="6"/>
      <c r="J33" s="6"/>
      <c r="K33" s="6"/>
      <c r="L33" s="6"/>
      <c r="M33" s="6"/>
    </row>
    <row r="34" spans="1:22" ht="10.15" customHeight="1" x14ac:dyDescent="0.2">
      <c r="A34" t="s">
        <v>7</v>
      </c>
      <c r="B34" s="6">
        <v>9.01</v>
      </c>
      <c r="C34" s="6">
        <v>11.77</v>
      </c>
      <c r="D34" s="6">
        <v>23.52</v>
      </c>
      <c r="E34" s="6">
        <f t="shared" si="3"/>
        <v>44.423999999999999</v>
      </c>
      <c r="F34" s="6">
        <v>53.433999999999997</v>
      </c>
      <c r="H34" s="15" t="s">
        <v>7</v>
      </c>
      <c r="I34" s="6">
        <v>10.38</v>
      </c>
      <c r="J34" s="6">
        <v>12.24</v>
      </c>
      <c r="K34" s="6">
        <v>24.13</v>
      </c>
      <c r="L34" s="6">
        <f>M34-I34</f>
        <v>44.779999999999994</v>
      </c>
      <c r="M34" s="6">
        <v>55.16</v>
      </c>
      <c r="N34" s="4"/>
    </row>
    <row r="35" spans="1:22" ht="10.15" customHeight="1" x14ac:dyDescent="0.2">
      <c r="A35" t="s">
        <v>6</v>
      </c>
      <c r="B35" s="6">
        <v>1.159</v>
      </c>
      <c r="C35" s="6">
        <v>7.4470000000000001</v>
      </c>
      <c r="D35" s="6">
        <v>0.21</v>
      </c>
      <c r="E35" s="6">
        <f t="shared" si="3"/>
        <v>10.167</v>
      </c>
      <c r="F35" s="6">
        <v>11.326000000000001</v>
      </c>
      <c r="H35" s="15" t="s">
        <v>6</v>
      </c>
      <c r="I35" s="6">
        <v>0.88</v>
      </c>
      <c r="J35" s="6">
        <v>7.78</v>
      </c>
      <c r="K35" s="6">
        <v>0.26</v>
      </c>
      <c r="L35" s="6">
        <f>M35-I35</f>
        <v>10.08</v>
      </c>
      <c r="M35" s="6">
        <v>10.96</v>
      </c>
      <c r="N35" s="4"/>
    </row>
    <row r="36" spans="1:22" s="12" customFormat="1" ht="9.75" customHeight="1" x14ac:dyDescent="0.2">
      <c r="A36" s="12" t="s">
        <v>5</v>
      </c>
      <c r="B36" s="6">
        <v>0.77600000000000002</v>
      </c>
      <c r="C36" s="6">
        <v>0.72499999999999998</v>
      </c>
      <c r="D36" s="6">
        <v>1.262</v>
      </c>
      <c r="E36" s="6">
        <f t="shared" si="3"/>
        <v>3.01</v>
      </c>
      <c r="F36" s="6">
        <v>3.786</v>
      </c>
      <c r="H36" s="14" t="s">
        <v>5</v>
      </c>
      <c r="I36" s="6">
        <v>0.81</v>
      </c>
      <c r="J36" s="6">
        <v>0.97</v>
      </c>
      <c r="K36" s="6">
        <v>0.96</v>
      </c>
      <c r="L36" s="6">
        <f>M36-I36</f>
        <v>2.7399999999999998</v>
      </c>
      <c r="M36" s="6">
        <v>3.55</v>
      </c>
      <c r="N36" s="13"/>
    </row>
    <row r="37" spans="1:22" s="4" customFormat="1" ht="15.75" customHeight="1" x14ac:dyDescent="0.2">
      <c r="A37" s="16" t="s">
        <v>19</v>
      </c>
      <c r="B37" s="6"/>
      <c r="C37" s="6"/>
      <c r="D37" s="6"/>
      <c r="E37" s="6"/>
      <c r="F37" s="6"/>
      <c r="H37" s="11" t="s">
        <v>60</v>
      </c>
      <c r="I37" s="6"/>
      <c r="J37" s="6"/>
      <c r="K37" s="6"/>
      <c r="L37" s="6"/>
      <c r="M37" s="6"/>
    </row>
    <row r="38" spans="1:22" s="4" customFormat="1" ht="10.15" customHeight="1" x14ac:dyDescent="0.2">
      <c r="A38" s="4" t="s">
        <v>17</v>
      </c>
      <c r="B38" s="6"/>
      <c r="C38" s="6"/>
      <c r="D38" s="6"/>
      <c r="E38" s="6"/>
      <c r="F38" s="6"/>
      <c r="H38" s="4" t="s">
        <v>17</v>
      </c>
      <c r="I38" s="6"/>
      <c r="J38" s="6"/>
      <c r="K38" s="6"/>
      <c r="L38" s="6"/>
      <c r="M38" s="6"/>
    </row>
    <row r="39" spans="1:22" s="4" customFormat="1" ht="10.15" customHeight="1" x14ac:dyDescent="0.2">
      <c r="A39" s="4" t="s">
        <v>12</v>
      </c>
      <c r="B39" s="6"/>
      <c r="C39" s="6"/>
      <c r="D39" s="6"/>
      <c r="E39" s="6"/>
      <c r="F39" s="6"/>
      <c r="H39" s="4" t="s">
        <v>12</v>
      </c>
      <c r="I39" s="6"/>
      <c r="J39" s="6"/>
      <c r="K39" s="6"/>
      <c r="L39" s="6"/>
      <c r="M39" s="6"/>
    </row>
    <row r="40" spans="1:22" ht="10.15" customHeight="1" x14ac:dyDescent="0.2">
      <c r="A40" t="s">
        <v>11</v>
      </c>
      <c r="B40" s="6">
        <f>B18</f>
        <v>8.2080000000000002</v>
      </c>
      <c r="C40" s="6">
        <f t="shared" ref="C40:D40" si="4">C18</f>
        <v>60.207999999999998</v>
      </c>
      <c r="D40" s="6">
        <f t="shared" si="4"/>
        <v>22.792000000000002</v>
      </c>
      <c r="E40" s="6">
        <f t="shared" ref="E40:E47" si="5">F40-B40</f>
        <v>86.623999999999995</v>
      </c>
      <c r="F40" s="6">
        <f>F18</f>
        <v>94.831999999999994</v>
      </c>
      <c r="G40" s="4"/>
      <c r="H40" t="s">
        <v>11</v>
      </c>
      <c r="I40" s="6">
        <f>I18</f>
        <v>24.74</v>
      </c>
      <c r="J40" s="6">
        <f>J18</f>
        <v>59.88</v>
      </c>
      <c r="K40" s="6">
        <f>K18</f>
        <v>22.56</v>
      </c>
      <c r="L40" s="6">
        <f>L18</f>
        <v>87.14</v>
      </c>
      <c r="M40" s="6">
        <f>M18</f>
        <v>111.88</v>
      </c>
    </row>
    <row r="41" spans="1:22" ht="10.15" customHeight="1" x14ac:dyDescent="0.2">
      <c r="A41" t="s">
        <v>10</v>
      </c>
      <c r="B41" s="6">
        <v>120.07</v>
      </c>
      <c r="C41" s="6">
        <v>171.61</v>
      </c>
      <c r="D41" s="6">
        <v>19.190000000000001</v>
      </c>
      <c r="E41" s="6">
        <f t="shared" si="5"/>
        <v>222.01999999999998</v>
      </c>
      <c r="F41" s="6">
        <v>342.09</v>
      </c>
      <c r="G41" s="4"/>
      <c r="H41" t="s">
        <v>10</v>
      </c>
      <c r="I41" s="6">
        <v>96.84</v>
      </c>
      <c r="J41" s="6">
        <v>192.1</v>
      </c>
      <c r="K41" s="6">
        <v>21.83</v>
      </c>
      <c r="L41" s="6">
        <f>M41-I41</f>
        <v>244.92</v>
      </c>
      <c r="M41" s="6">
        <v>341.76</v>
      </c>
    </row>
    <row r="42" spans="1:22" ht="10.15" customHeight="1" x14ac:dyDescent="0.2">
      <c r="A42" t="s">
        <v>9</v>
      </c>
      <c r="B42" s="6">
        <v>0.59</v>
      </c>
      <c r="C42" s="6">
        <v>4.8899999999999997</v>
      </c>
      <c r="D42" s="6">
        <v>124.49</v>
      </c>
      <c r="E42" s="6">
        <f t="shared" si="5"/>
        <v>152.66999999999999</v>
      </c>
      <c r="F42" s="6">
        <v>153.26</v>
      </c>
      <c r="G42" s="4"/>
      <c r="H42" t="s">
        <v>9</v>
      </c>
      <c r="I42" s="6">
        <v>0.41</v>
      </c>
      <c r="J42" s="6">
        <v>4.0599999999999996</v>
      </c>
      <c r="K42" s="6">
        <v>121.84</v>
      </c>
      <c r="L42" s="6">
        <f>M42-I42</f>
        <v>150.34</v>
      </c>
      <c r="M42" s="6">
        <v>150.75</v>
      </c>
    </row>
    <row r="43" spans="1:22" s="4" customFormat="1" ht="10.15" customHeight="1" x14ac:dyDescent="0.2">
      <c r="A43" s="4" t="s">
        <v>8</v>
      </c>
      <c r="B43" s="6"/>
      <c r="C43" s="6"/>
      <c r="D43" s="6"/>
      <c r="E43" s="6"/>
      <c r="H43" s="4" t="s">
        <v>8</v>
      </c>
      <c r="I43" s="6"/>
      <c r="J43" s="6"/>
      <c r="K43" s="6"/>
      <c r="L43" s="6"/>
      <c r="M43" s="6"/>
    </row>
    <row r="44" spans="1:22" ht="10.15" customHeight="1" x14ac:dyDescent="0.2">
      <c r="A44" t="s">
        <v>16</v>
      </c>
      <c r="B44" s="6">
        <v>55.93</v>
      </c>
      <c r="C44" s="6">
        <v>85.08</v>
      </c>
      <c r="D44" s="6">
        <v>116.06</v>
      </c>
      <c r="E44" s="6">
        <f t="shared" si="5"/>
        <v>238.70999999999998</v>
      </c>
      <c r="F44" s="6">
        <v>294.64</v>
      </c>
      <c r="G44" s="4"/>
      <c r="H44" t="s">
        <v>16</v>
      </c>
      <c r="I44" s="6">
        <v>57.29</v>
      </c>
      <c r="J44" s="6">
        <v>91.33</v>
      </c>
      <c r="K44" s="6">
        <v>114.59</v>
      </c>
      <c r="L44" s="6">
        <f>M44-I44</f>
        <v>246.16</v>
      </c>
      <c r="M44" s="6">
        <v>303.45</v>
      </c>
      <c r="O44" s="10"/>
      <c r="P44" s="4"/>
      <c r="Q44" s="4"/>
      <c r="R44" s="4"/>
      <c r="S44" s="4"/>
      <c r="T44" s="4"/>
      <c r="U44" s="4"/>
      <c r="V44" s="4"/>
    </row>
    <row r="45" spans="1:22" ht="10.15" customHeight="1" x14ac:dyDescent="0.2">
      <c r="A45" t="s">
        <v>15</v>
      </c>
      <c r="B45" s="6">
        <v>58.87</v>
      </c>
      <c r="C45" s="6">
        <v>94.17</v>
      </c>
      <c r="D45" s="6">
        <v>140.35</v>
      </c>
      <c r="E45" s="6">
        <f t="shared" si="5"/>
        <v>279.2</v>
      </c>
      <c r="F45" s="6">
        <v>338.07</v>
      </c>
      <c r="G45" s="4"/>
      <c r="H45" t="s">
        <v>15</v>
      </c>
      <c r="I45" s="6">
        <v>60.76</v>
      </c>
      <c r="J45" s="6">
        <v>101.16</v>
      </c>
      <c r="K45" s="6">
        <v>140.74</v>
      </c>
      <c r="L45" s="6">
        <f>M45-I45</f>
        <v>289.31</v>
      </c>
      <c r="M45" s="6">
        <v>350.07</v>
      </c>
      <c r="P45" s="4"/>
      <c r="Q45" s="4"/>
      <c r="R45" s="4"/>
      <c r="S45" s="4"/>
      <c r="T45" s="4"/>
      <c r="U45" s="4"/>
      <c r="V45" s="4"/>
    </row>
    <row r="46" spans="1:22" ht="10.15" customHeight="1" x14ac:dyDescent="0.2">
      <c r="A46" t="s">
        <v>6</v>
      </c>
      <c r="B46" s="6">
        <v>58.07</v>
      </c>
      <c r="C46" s="6">
        <v>85.55</v>
      </c>
      <c r="D46" s="6">
        <v>0.43</v>
      </c>
      <c r="E46" s="6">
        <f t="shared" si="5"/>
        <v>95</v>
      </c>
      <c r="F46" s="6">
        <v>153.07</v>
      </c>
      <c r="G46" s="4"/>
      <c r="H46" t="s">
        <v>6</v>
      </c>
      <c r="I46" s="6">
        <v>49.67</v>
      </c>
      <c r="J46" s="6">
        <v>93.23</v>
      </c>
      <c r="K46" s="6">
        <v>0.42</v>
      </c>
      <c r="L46" s="6">
        <f>M46-I46</f>
        <v>102.21</v>
      </c>
      <c r="M46" s="6">
        <v>151.88</v>
      </c>
      <c r="P46" s="4"/>
      <c r="Q46" s="4"/>
      <c r="R46" s="4"/>
      <c r="S46" s="4"/>
      <c r="T46" s="4"/>
      <c r="U46" s="4"/>
      <c r="V46" s="4"/>
    </row>
    <row r="47" spans="1:22" ht="10.15" customHeight="1" x14ac:dyDescent="0.2">
      <c r="A47" t="s">
        <v>5</v>
      </c>
      <c r="B47" s="6">
        <v>11.92</v>
      </c>
      <c r="C47" s="6">
        <v>56.99</v>
      </c>
      <c r="D47" s="6">
        <v>25.69</v>
      </c>
      <c r="E47" s="6">
        <f t="shared" si="5"/>
        <v>87.13</v>
      </c>
      <c r="F47" s="6">
        <v>99.05</v>
      </c>
      <c r="G47" s="4"/>
      <c r="H47" t="s">
        <v>5</v>
      </c>
      <c r="I47" s="6">
        <v>11.56</v>
      </c>
      <c r="J47" s="6">
        <v>61.65</v>
      </c>
      <c r="K47" s="6">
        <v>25.07</v>
      </c>
      <c r="L47" s="6">
        <f>M47-I47</f>
        <v>90.88</v>
      </c>
      <c r="M47" s="6">
        <v>102.44</v>
      </c>
    </row>
    <row r="48" spans="1:22" s="4" customFormat="1" ht="10.15" customHeight="1" x14ac:dyDescent="0.2">
      <c r="A48" s="4" t="s">
        <v>14</v>
      </c>
      <c r="B48" s="6"/>
      <c r="C48"/>
      <c r="E48" s="6"/>
      <c r="F48" s="6"/>
      <c r="H48" s="4" t="s">
        <v>14</v>
      </c>
      <c r="I48" s="6"/>
      <c r="J48" s="6"/>
      <c r="K48" s="6"/>
      <c r="L48" s="6"/>
      <c r="M48" s="6"/>
    </row>
    <row r="49" spans="1:15" s="4" customFormat="1" ht="10.15" customHeight="1" x14ac:dyDescent="0.2">
      <c r="A49" s="4" t="s">
        <v>12</v>
      </c>
      <c r="B49" s="6"/>
      <c r="C49" s="6"/>
      <c r="D49" s="6"/>
      <c r="E49" s="6"/>
      <c r="F49" s="6"/>
      <c r="H49" s="4" t="s">
        <v>12</v>
      </c>
      <c r="I49" s="6"/>
      <c r="J49" s="6"/>
      <c r="K49" s="6"/>
      <c r="L49" s="6"/>
      <c r="M49" s="6"/>
    </row>
    <row r="50" spans="1:15" ht="10.15" customHeight="1" x14ac:dyDescent="0.2">
      <c r="A50" t="s">
        <v>11</v>
      </c>
      <c r="B50" s="6">
        <f>+B27</f>
        <v>0.36299999999999999</v>
      </c>
      <c r="C50" s="6">
        <f t="shared" ref="C50:F50" si="6">+C27</f>
        <v>7.3019999999999996</v>
      </c>
      <c r="D50" s="6">
        <f t="shared" si="6"/>
        <v>1.879</v>
      </c>
      <c r="E50" s="6">
        <f t="shared" si="6"/>
        <v>13.409000000000001</v>
      </c>
      <c r="F50" s="6">
        <f t="shared" si="6"/>
        <v>13.772</v>
      </c>
      <c r="H50" t="s">
        <v>11</v>
      </c>
      <c r="I50" s="6">
        <f>I27</f>
        <v>0.37</v>
      </c>
      <c r="J50" s="6">
        <f>J27</f>
        <v>5.82</v>
      </c>
      <c r="K50" s="6">
        <f>K27</f>
        <v>2.15</v>
      </c>
      <c r="L50" s="6">
        <f>L27</f>
        <v>12.22</v>
      </c>
      <c r="M50" s="6">
        <f>M27</f>
        <v>12.59</v>
      </c>
    </row>
    <row r="51" spans="1:15" ht="10.15" customHeight="1" x14ac:dyDescent="0.2">
      <c r="A51" t="s">
        <v>10</v>
      </c>
      <c r="B51" s="6">
        <v>44.66</v>
      </c>
      <c r="C51" s="6">
        <v>68.86</v>
      </c>
      <c r="D51" s="6">
        <v>20.48</v>
      </c>
      <c r="E51" s="6">
        <f>F51-B51</f>
        <v>187.81</v>
      </c>
      <c r="F51" s="6">
        <v>232.47</v>
      </c>
      <c r="H51" t="s">
        <v>10</v>
      </c>
      <c r="I51" s="6">
        <v>44.88</v>
      </c>
      <c r="J51" s="6">
        <v>74.12</v>
      </c>
      <c r="K51" s="6">
        <v>22.46</v>
      </c>
      <c r="L51" s="6">
        <f>M51-I51</f>
        <v>193.61</v>
      </c>
      <c r="M51" s="6">
        <v>238.49</v>
      </c>
    </row>
    <row r="52" spans="1:15" ht="10.15" customHeight="1" x14ac:dyDescent="0.2">
      <c r="A52" t="s">
        <v>9</v>
      </c>
      <c r="B52" s="6">
        <v>0.44</v>
      </c>
      <c r="C52" s="6">
        <v>0.03</v>
      </c>
      <c r="D52" s="6">
        <v>38.659999999999997</v>
      </c>
      <c r="E52" s="6">
        <f>F52-B52</f>
        <v>60.160000000000004</v>
      </c>
      <c r="F52" s="6">
        <v>60.6</v>
      </c>
      <c r="H52" t="s">
        <v>9</v>
      </c>
      <c r="I52" s="6">
        <v>0.45</v>
      </c>
      <c r="J52" s="6">
        <v>0.08</v>
      </c>
      <c r="K52" s="6">
        <v>40.03</v>
      </c>
      <c r="L52" s="6">
        <f>M52-I52</f>
        <v>63.33</v>
      </c>
      <c r="M52" s="6">
        <v>63.78</v>
      </c>
    </row>
    <row r="53" spans="1:15" s="4" customFormat="1" ht="10.15" customHeight="1" x14ac:dyDescent="0.2">
      <c r="A53" s="4" t="s">
        <v>8</v>
      </c>
      <c r="B53" s="6"/>
      <c r="C53" s="6"/>
      <c r="D53" s="6"/>
      <c r="E53" s="6"/>
      <c r="F53" s="6"/>
      <c r="H53" s="4" t="s">
        <v>8</v>
      </c>
      <c r="I53" s="6"/>
      <c r="J53" s="6"/>
      <c r="K53" s="6"/>
      <c r="L53" s="6"/>
      <c r="M53" s="6"/>
    </row>
    <row r="54" spans="1:15" ht="10.15" customHeight="1" x14ac:dyDescent="0.2">
      <c r="A54" t="s">
        <v>7</v>
      </c>
      <c r="B54" s="6">
        <v>32.24</v>
      </c>
      <c r="C54" s="6">
        <v>25.05</v>
      </c>
      <c r="D54" s="6">
        <v>58.78</v>
      </c>
      <c r="E54" s="6">
        <f>F54-B54</f>
        <v>196.20999999999998</v>
      </c>
      <c r="F54" s="6">
        <v>228.45</v>
      </c>
      <c r="H54" t="s">
        <v>7</v>
      </c>
      <c r="I54" s="6">
        <v>33.380000000000003</v>
      </c>
      <c r="J54" s="6">
        <v>27.25</v>
      </c>
      <c r="K54" s="6">
        <v>62.25</v>
      </c>
      <c r="L54" s="6">
        <f>M54-I54</f>
        <v>203.26</v>
      </c>
      <c r="M54" s="6">
        <v>236.64</v>
      </c>
    </row>
    <row r="55" spans="1:15" ht="10.15" customHeight="1" x14ac:dyDescent="0.2">
      <c r="A55" t="s">
        <v>6</v>
      </c>
      <c r="B55" s="6">
        <v>12.72</v>
      </c>
      <c r="C55" s="6">
        <v>44.16</v>
      </c>
      <c r="D55" s="6">
        <v>0.61</v>
      </c>
      <c r="E55" s="6">
        <f>F55-B55</f>
        <v>52.070000000000007</v>
      </c>
      <c r="F55" s="6">
        <v>64.790000000000006</v>
      </c>
      <c r="H55" t="s">
        <v>6</v>
      </c>
      <c r="I55" s="6">
        <v>11.98</v>
      </c>
      <c r="J55" s="6">
        <v>46.85</v>
      </c>
      <c r="K55" s="6">
        <v>0.49</v>
      </c>
      <c r="L55" s="6">
        <f>M55-I55</f>
        <v>54.91</v>
      </c>
      <c r="M55" s="6">
        <v>66.89</v>
      </c>
    </row>
    <row r="56" spans="1:15" ht="10.15" customHeight="1" x14ac:dyDescent="0.2">
      <c r="A56" t="s">
        <v>5</v>
      </c>
      <c r="B56" s="6">
        <v>0.5</v>
      </c>
      <c r="C56" s="6">
        <v>6.99</v>
      </c>
      <c r="D56" s="6">
        <v>1.63</v>
      </c>
      <c r="E56" s="6">
        <f>F56-B56</f>
        <v>13.1</v>
      </c>
      <c r="F56" s="6">
        <v>13.6</v>
      </c>
      <c r="H56" t="s">
        <v>5</v>
      </c>
      <c r="I56" s="6">
        <v>0.34</v>
      </c>
      <c r="J56" s="6">
        <v>5.91</v>
      </c>
      <c r="K56" s="6">
        <v>1.9</v>
      </c>
      <c r="L56" s="6">
        <f>M56-I56</f>
        <v>10.99</v>
      </c>
      <c r="M56" s="6">
        <v>11.33</v>
      </c>
    </row>
    <row r="57" spans="1:15" s="4" customFormat="1" ht="10.15" customHeight="1" x14ac:dyDescent="0.2">
      <c r="A57" s="4" t="s">
        <v>13</v>
      </c>
      <c r="B57" s="6"/>
      <c r="C57" s="6"/>
      <c r="D57" s="6"/>
      <c r="E57" s="6"/>
      <c r="F57" s="6"/>
      <c r="H57" s="4" t="s">
        <v>13</v>
      </c>
      <c r="I57" s="6"/>
      <c r="J57" s="6"/>
      <c r="K57" s="6"/>
      <c r="L57" s="6"/>
      <c r="M57" s="6"/>
    </row>
    <row r="58" spans="1:15" s="4" customFormat="1" ht="10.15" customHeight="1" x14ac:dyDescent="0.2">
      <c r="A58" s="4" t="s">
        <v>12</v>
      </c>
      <c r="B58" s="6"/>
      <c r="C58" s="6"/>
      <c r="D58" s="6"/>
      <c r="E58" s="6"/>
      <c r="F58" s="6"/>
      <c r="H58" s="4" t="s">
        <v>12</v>
      </c>
      <c r="I58" s="6"/>
      <c r="J58" s="6"/>
      <c r="K58" s="6"/>
      <c r="L58" s="6"/>
      <c r="M58" s="6"/>
    </row>
    <row r="59" spans="1:15" ht="10.15" customHeight="1" x14ac:dyDescent="0.2">
      <c r="A59" t="s">
        <v>11</v>
      </c>
      <c r="B59" s="6">
        <f>B36</f>
        <v>0.77600000000000002</v>
      </c>
      <c r="C59" s="6">
        <f t="shared" ref="C59:F59" si="7">C36</f>
        <v>0.72499999999999998</v>
      </c>
      <c r="D59" s="6">
        <f t="shared" si="7"/>
        <v>1.262</v>
      </c>
      <c r="E59" s="6">
        <f t="shared" si="7"/>
        <v>3.01</v>
      </c>
      <c r="F59" s="6">
        <f t="shared" si="7"/>
        <v>3.786</v>
      </c>
      <c r="G59" s="4"/>
      <c r="H59" t="s">
        <v>11</v>
      </c>
      <c r="I59" s="6">
        <f>I36</f>
        <v>0.81</v>
      </c>
      <c r="J59" s="6">
        <f>J36</f>
        <v>0.97</v>
      </c>
      <c r="K59" s="6">
        <f>K36</f>
        <v>0.96</v>
      </c>
      <c r="L59" s="6">
        <f>L36</f>
        <v>2.7399999999999998</v>
      </c>
      <c r="M59" s="6">
        <f>M36</f>
        <v>3.55</v>
      </c>
      <c r="N59" s="4"/>
      <c r="O59" s="4"/>
    </row>
    <row r="60" spans="1:15" ht="10.15" customHeight="1" x14ac:dyDescent="0.2">
      <c r="A60" t="s">
        <v>10</v>
      </c>
      <c r="B60" s="6">
        <v>10.78</v>
      </c>
      <c r="C60" s="6">
        <v>19.3</v>
      </c>
      <c r="D60" s="6">
        <v>18.440000000000001</v>
      </c>
      <c r="E60" s="6">
        <f t="shared" ref="E60:E61" si="8">F60-B60</f>
        <v>44.33</v>
      </c>
      <c r="F60" s="6">
        <v>55.11</v>
      </c>
      <c r="G60" s="4"/>
      <c r="H60" t="s">
        <v>10</v>
      </c>
      <c r="I60" s="6">
        <v>11.02</v>
      </c>
      <c r="J60" s="6">
        <v>20.66</v>
      </c>
      <c r="K60" s="6">
        <v>18.05</v>
      </c>
      <c r="L60" s="6">
        <f>M60-I60</f>
        <v>45.760000000000005</v>
      </c>
      <c r="M60" s="6">
        <v>56.78</v>
      </c>
      <c r="N60" s="4"/>
      <c r="O60" s="4"/>
    </row>
    <row r="61" spans="1:15" ht="10.15" customHeight="1" x14ac:dyDescent="0.2">
      <c r="A61" t="s">
        <v>9</v>
      </c>
      <c r="B61" s="6">
        <v>0.15</v>
      </c>
      <c r="C61" s="6">
        <v>0.35</v>
      </c>
      <c r="D61" s="6">
        <v>5.87</v>
      </c>
      <c r="E61" s="6">
        <f t="shared" si="8"/>
        <v>9.6999999999999993</v>
      </c>
      <c r="F61" s="6">
        <v>9.85</v>
      </c>
      <c r="G61" s="4"/>
      <c r="H61" t="s">
        <v>9</v>
      </c>
      <c r="I61" s="6">
        <v>0.2</v>
      </c>
      <c r="J61" s="6">
        <v>0.41</v>
      </c>
      <c r="K61" s="6">
        <v>6.87</v>
      </c>
      <c r="L61" s="6">
        <f>M61-I61</f>
        <v>10.97</v>
      </c>
      <c r="M61" s="6">
        <v>11.17</v>
      </c>
      <c r="N61" s="4"/>
      <c r="O61" s="4"/>
    </row>
    <row r="62" spans="1:15" s="4" customFormat="1" ht="10.15" customHeight="1" x14ac:dyDescent="0.2">
      <c r="A62" s="4" t="s">
        <v>8</v>
      </c>
      <c r="B62" s="6"/>
      <c r="C62" s="6"/>
      <c r="D62" s="6"/>
      <c r="E62" s="6"/>
      <c r="F62" s="6"/>
      <c r="H62" s="4" t="s">
        <v>8</v>
      </c>
      <c r="I62" s="6"/>
      <c r="J62" s="6"/>
      <c r="K62" s="6"/>
      <c r="L62" s="6"/>
      <c r="M62" s="6"/>
    </row>
    <row r="63" spans="1:15" ht="10.15" customHeight="1" x14ac:dyDescent="0.2">
      <c r="A63" t="s">
        <v>7</v>
      </c>
      <c r="B63" s="6">
        <v>9.6999999999999993</v>
      </c>
      <c r="C63" s="6">
        <v>12.29</v>
      </c>
      <c r="D63" s="6">
        <v>24.45</v>
      </c>
      <c r="E63" s="6">
        <f>F63-B63</f>
        <v>45.019999999999996</v>
      </c>
      <c r="F63" s="6">
        <v>54.72</v>
      </c>
      <c r="G63" s="4"/>
      <c r="H63" t="s">
        <v>7</v>
      </c>
      <c r="I63" s="6">
        <v>10.39</v>
      </c>
      <c r="J63" s="6">
        <v>12.63</v>
      </c>
      <c r="K63" s="6">
        <v>24.9</v>
      </c>
      <c r="L63" s="6">
        <f>M63-I63</f>
        <v>46.24</v>
      </c>
      <c r="M63" s="6">
        <v>56.63</v>
      </c>
      <c r="N63" s="4"/>
      <c r="O63" s="4"/>
    </row>
    <row r="64" spans="1:15" ht="10.15" customHeight="1" x14ac:dyDescent="0.2">
      <c r="A64" t="s">
        <v>6</v>
      </c>
      <c r="B64" s="6">
        <v>1.1100000000000001</v>
      </c>
      <c r="C64" s="6">
        <v>7.28</v>
      </c>
      <c r="D64" s="6">
        <v>0.27</v>
      </c>
      <c r="E64" s="6">
        <f>F64-B64</f>
        <v>9.43</v>
      </c>
      <c r="F64" s="6">
        <v>10.54</v>
      </c>
      <c r="G64" s="4"/>
      <c r="H64" t="s">
        <v>6</v>
      </c>
      <c r="I64" s="6">
        <v>0.95</v>
      </c>
      <c r="J64" s="6">
        <v>8.36</v>
      </c>
      <c r="K64" s="6">
        <v>0.22</v>
      </c>
      <c r="L64" s="6">
        <f>M64-I64</f>
        <v>10.600000000000001</v>
      </c>
      <c r="M64" s="6">
        <v>11.55</v>
      </c>
      <c r="N64" s="4"/>
      <c r="O64" s="4"/>
    </row>
    <row r="65" spans="1:15" ht="10.15" customHeight="1" x14ac:dyDescent="0.2">
      <c r="A65" s="7" t="s">
        <v>5</v>
      </c>
      <c r="B65" s="9">
        <v>0.91</v>
      </c>
      <c r="C65" s="9">
        <v>0.82</v>
      </c>
      <c r="D65" s="9">
        <v>0.94</v>
      </c>
      <c r="E65" s="9">
        <f>F65-B65</f>
        <v>2.58</v>
      </c>
      <c r="F65" s="9">
        <v>3.49</v>
      </c>
      <c r="G65" s="8"/>
      <c r="H65" s="7" t="s">
        <v>5</v>
      </c>
      <c r="I65" s="9">
        <v>0.69</v>
      </c>
      <c r="J65" s="9">
        <v>1.05</v>
      </c>
      <c r="K65" s="9">
        <v>0.77</v>
      </c>
      <c r="L65" s="9">
        <f>M65-I65</f>
        <v>2.63</v>
      </c>
      <c r="M65" s="9">
        <v>3.32</v>
      </c>
      <c r="N65" s="4"/>
      <c r="O65" s="4"/>
    </row>
    <row r="66" spans="1:15" ht="12" customHeight="1" x14ac:dyDescent="0.2">
      <c r="A66" s="5" t="s">
        <v>4</v>
      </c>
      <c r="B66" s="4"/>
      <c r="C66" s="4"/>
      <c r="D66" s="4"/>
      <c r="E66" s="4"/>
      <c r="F66" s="4"/>
      <c r="G66" s="4"/>
      <c r="H66" s="5"/>
      <c r="I66" s="4"/>
      <c r="J66" s="4"/>
      <c r="K66" s="4"/>
      <c r="L66" s="4"/>
      <c r="M66" s="4"/>
      <c r="N66" s="4"/>
      <c r="O66" s="4"/>
    </row>
    <row r="67" spans="1:15" x14ac:dyDescent="0.2">
      <c r="A67" s="3" t="s">
        <v>3</v>
      </c>
    </row>
    <row r="68" spans="1:15" x14ac:dyDescent="0.2">
      <c r="A68" s="3" t="s">
        <v>2</v>
      </c>
    </row>
    <row r="69" spans="1:15" x14ac:dyDescent="0.2">
      <c r="A69" s="3" t="s">
        <v>1</v>
      </c>
    </row>
    <row r="70" spans="1:15" ht="12" customHeight="1" x14ac:dyDescent="0.2">
      <c r="A70" s="3" t="s">
        <v>0</v>
      </c>
      <c r="L70" s="2"/>
      <c r="M70" s="2"/>
    </row>
    <row r="71" spans="1:15" x14ac:dyDescent="0.2">
      <c r="M71" s="1" t="s">
        <v>141</v>
      </c>
    </row>
  </sheetData>
  <pageMargins left="0.7" right="0.7" top="0.75" bottom="0.75" header="0.3" footer="0.3"/>
  <pageSetup scale="83" firstPageNumber="78" orientation="portrait" useFirstPageNumber="1" r:id="rId1"/>
  <headerFooter alignWithMargins="0">
    <oddFooter>&amp;C&amp;P
Oil Crops Yearbook/OCS-2020
March 2020
Economic Research Service, USDA</oddFooter>
  </headerFooter>
  <ignoredErrors>
    <ignoredError sqref="E40 L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4"/>
  <sheetViews>
    <sheetView zoomScaleNormal="100" zoomScaleSheetLayoutView="100" workbookViewId="0">
      <pane xSplit="1" ySplit="2" topLeftCell="B11" activePane="bottomRight" state="frozen"/>
      <selection pane="topRight" activeCell="B1" sqref="B1"/>
      <selection pane="bottomLeft" activeCell="A4" sqref="A4"/>
      <selection pane="bottomRight" activeCell="A32" sqref="A32"/>
    </sheetView>
  </sheetViews>
  <sheetFormatPr defaultRowHeight="14.5" x14ac:dyDescent="0.35"/>
  <cols>
    <col min="1" max="1" width="26.6640625" style="50" customWidth="1"/>
    <col min="2" max="9" width="10.77734375" style="50" customWidth="1"/>
  </cols>
  <sheetData>
    <row r="1" spans="1:9" ht="15" customHeight="1" x14ac:dyDescent="0.2">
      <c r="A1" s="7" t="s">
        <v>62</v>
      </c>
      <c r="B1" s="7"/>
      <c r="C1" s="7"/>
      <c r="D1" s="7"/>
      <c r="E1" s="7"/>
      <c r="F1" s="7"/>
      <c r="G1" s="7"/>
      <c r="H1" s="7"/>
      <c r="I1" s="7"/>
    </row>
    <row r="2" spans="1:9" ht="10" x14ac:dyDescent="0.2">
      <c r="A2" s="7" t="s">
        <v>63</v>
      </c>
      <c r="B2" s="55" t="s">
        <v>64</v>
      </c>
      <c r="C2" s="55" t="s">
        <v>51</v>
      </c>
      <c r="D2" s="55" t="s">
        <v>50</v>
      </c>
      <c r="E2" s="55" t="s">
        <v>65</v>
      </c>
      <c r="F2" s="55" t="s">
        <v>20</v>
      </c>
      <c r="G2" s="55" t="s">
        <v>18</v>
      </c>
      <c r="H2" s="55" t="s">
        <v>66</v>
      </c>
      <c r="I2" s="55" t="s">
        <v>67</v>
      </c>
    </row>
    <row r="3" spans="1:9" ht="10" x14ac:dyDescent="0.2">
      <c r="A3"/>
      <c r="B3" s="47"/>
      <c r="C3" s="47"/>
      <c r="D3" s="47"/>
      <c r="E3" s="29" t="s">
        <v>68</v>
      </c>
      <c r="F3" s="47"/>
      <c r="G3" s="47"/>
      <c r="H3" s="47"/>
      <c r="I3" s="47"/>
    </row>
    <row r="4" spans="1:9" ht="10" x14ac:dyDescent="0.2">
      <c r="A4" t="s">
        <v>69</v>
      </c>
      <c r="B4" s="57">
        <v>23177.954000000002</v>
      </c>
      <c r="C4" s="57">
        <v>20990.6384</v>
      </c>
      <c r="D4" s="57">
        <v>27300.837899999999</v>
      </c>
      <c r="E4" s="57">
        <v>29515.912700000001</v>
      </c>
      <c r="F4" s="57">
        <v>30561.895199999999</v>
      </c>
      <c r="G4" s="57">
        <v>36119.2768</v>
      </c>
      <c r="H4" s="57">
        <v>28193.531800000001</v>
      </c>
      <c r="I4" s="57">
        <v>13323.044</v>
      </c>
    </row>
    <row r="5" spans="1:9" ht="10" x14ac:dyDescent="0.2">
      <c r="A5" t="s">
        <v>70</v>
      </c>
      <c r="B5" s="57">
        <v>3314.634</v>
      </c>
      <c r="C5" s="57">
        <v>2663.2154</v>
      </c>
      <c r="D5" s="57">
        <v>3394.2926000000002</v>
      </c>
      <c r="E5" s="57">
        <v>3577.8807999999999</v>
      </c>
      <c r="F5" s="57">
        <v>3577.2347999999997</v>
      </c>
      <c r="G5" s="57">
        <v>3887.3618999999999</v>
      </c>
      <c r="H5" s="57">
        <v>4383.4332000000004</v>
      </c>
      <c r="I5" s="57">
        <v>5180.5682000000006</v>
      </c>
    </row>
    <row r="6" spans="1:9" ht="10" x14ac:dyDescent="0.2">
      <c r="A6" t="s">
        <v>71</v>
      </c>
      <c r="B6" s="57">
        <v>46.387</v>
      </c>
      <c r="C6" s="57">
        <v>63.201999999999998</v>
      </c>
      <c r="D6" s="57">
        <v>303.33199999999999</v>
      </c>
      <c r="E6" s="57">
        <v>1821.5250000000001</v>
      </c>
      <c r="F6" s="57">
        <v>1412.0519999999999</v>
      </c>
      <c r="G6" s="57">
        <v>1970.414</v>
      </c>
      <c r="H6" s="57">
        <v>2856.8777</v>
      </c>
      <c r="I6" s="57">
        <v>2457.7293999999997</v>
      </c>
    </row>
    <row r="7" spans="1:9" ht="10" x14ac:dyDescent="0.2">
      <c r="A7" t="s">
        <v>72</v>
      </c>
      <c r="B7" s="57">
        <v>1773.4911999999999</v>
      </c>
      <c r="C7" s="57">
        <v>1553.4168999999999</v>
      </c>
      <c r="D7" s="57">
        <v>2011.9992</v>
      </c>
      <c r="E7" s="57">
        <v>1929.6845000000001</v>
      </c>
      <c r="F7" s="57">
        <v>2286.0724</v>
      </c>
      <c r="G7" s="57">
        <v>2497.9427000000001</v>
      </c>
      <c r="H7" s="57">
        <v>2560.8226</v>
      </c>
      <c r="I7" s="57">
        <v>2571.9532000000004</v>
      </c>
    </row>
    <row r="8" spans="1:9" ht="10" x14ac:dyDescent="0.2">
      <c r="A8" t="s">
        <v>73</v>
      </c>
      <c r="B8" s="57">
        <v>1172.71</v>
      </c>
      <c r="C8" s="57">
        <v>643.12</v>
      </c>
      <c r="D8" s="57">
        <v>505.089</v>
      </c>
      <c r="E8" s="57">
        <v>596.14599999999996</v>
      </c>
      <c r="F8" s="57">
        <v>261.34899999999999</v>
      </c>
      <c r="G8" s="57">
        <v>939.21799999999996</v>
      </c>
      <c r="H8" s="57">
        <v>2331.3319999999999</v>
      </c>
      <c r="I8" s="57">
        <v>2660.8020000000001</v>
      </c>
    </row>
    <row r="9" spans="1:9" ht="10" x14ac:dyDescent="0.2">
      <c r="A9" t="s">
        <v>74</v>
      </c>
      <c r="B9" s="57">
        <v>1804.0876000000001</v>
      </c>
      <c r="C9" s="57">
        <v>1726.1063999999999</v>
      </c>
      <c r="D9" s="57">
        <v>2018.0536000000002</v>
      </c>
      <c r="E9" s="57">
        <v>2171.4870000000001</v>
      </c>
      <c r="F9" s="57">
        <v>2282.0677000000001</v>
      </c>
      <c r="G9" s="57">
        <v>2475.9142999999999</v>
      </c>
      <c r="H9" s="57">
        <v>2189.5879</v>
      </c>
      <c r="I9" s="57">
        <v>2356.2042999999999</v>
      </c>
    </row>
    <row r="10" spans="1:9" ht="10" x14ac:dyDescent="0.2">
      <c r="A10" t="s">
        <v>75</v>
      </c>
      <c r="B10" s="57">
        <v>1060.3336000000002</v>
      </c>
      <c r="C10" s="57">
        <v>1208.8224</v>
      </c>
      <c r="D10" s="57">
        <v>1221.6298999999999</v>
      </c>
      <c r="E10" s="57">
        <v>1434.1076</v>
      </c>
      <c r="F10" s="57">
        <v>1462.3616999999999</v>
      </c>
      <c r="G10" s="57">
        <v>1476.6197</v>
      </c>
      <c r="H10" s="57">
        <v>2015.7076000000002</v>
      </c>
      <c r="I10" s="57">
        <v>1828.1698999999999</v>
      </c>
    </row>
    <row r="11" spans="1:9" ht="10" x14ac:dyDescent="0.2">
      <c r="A11" t="s">
        <v>76</v>
      </c>
      <c r="B11" s="57">
        <v>0</v>
      </c>
      <c r="C11" s="57">
        <v>0</v>
      </c>
      <c r="D11" s="57">
        <v>0</v>
      </c>
      <c r="E11" s="57">
        <v>314.363</v>
      </c>
      <c r="F11" s="57">
        <v>166.86600000000001</v>
      </c>
      <c r="G11" s="57">
        <v>623.95600000000002</v>
      </c>
      <c r="H11" s="57">
        <v>1660.799</v>
      </c>
      <c r="I11" s="57">
        <v>1075.096</v>
      </c>
    </row>
    <row r="12" spans="1:9" ht="10" x14ac:dyDescent="0.2">
      <c r="A12" t="s">
        <v>77</v>
      </c>
      <c r="B12" s="57">
        <v>375.00700000000001</v>
      </c>
      <c r="C12" s="57">
        <v>564.73249999999996</v>
      </c>
      <c r="D12" s="57">
        <v>491.46370000000002</v>
      </c>
      <c r="E12" s="57">
        <v>516.6</v>
      </c>
      <c r="F12" s="57">
        <v>549.55280000000005</v>
      </c>
      <c r="G12" s="57">
        <v>1039.9488000000001</v>
      </c>
      <c r="H12" s="57">
        <v>1504.8863000000001</v>
      </c>
      <c r="I12" s="57">
        <v>1535.9872</v>
      </c>
    </row>
    <row r="13" spans="1:9" ht="10" x14ac:dyDescent="0.2">
      <c r="A13" t="s">
        <v>78</v>
      </c>
      <c r="B13" s="57">
        <v>327.7593</v>
      </c>
      <c r="C13" s="57">
        <v>653.03660000000002</v>
      </c>
      <c r="D13" s="57">
        <v>530.59040000000005</v>
      </c>
      <c r="E13" s="57">
        <v>772.17919999999992</v>
      </c>
      <c r="F13" s="57">
        <v>834.07460000000003</v>
      </c>
      <c r="G13" s="57">
        <v>547.77089999999998</v>
      </c>
      <c r="H13" s="57">
        <v>1204.5642</v>
      </c>
      <c r="I13" s="57">
        <v>793.28390000000002</v>
      </c>
    </row>
    <row r="14" spans="1:9" ht="10" x14ac:dyDescent="0.2">
      <c r="A14" t="s">
        <v>79</v>
      </c>
      <c r="B14" s="57">
        <v>0.5</v>
      </c>
      <c r="C14" s="57">
        <v>55.496000000000002</v>
      </c>
      <c r="D14" s="57">
        <v>160.55199999999999</v>
      </c>
      <c r="E14" s="57">
        <v>602.96400000000006</v>
      </c>
      <c r="F14" s="57">
        <v>720.721</v>
      </c>
      <c r="G14" s="57">
        <v>993.86900000000003</v>
      </c>
      <c r="H14" s="57">
        <v>1052.9100000000001</v>
      </c>
      <c r="I14" s="57">
        <v>859.75</v>
      </c>
    </row>
    <row r="15" spans="1:9" ht="10" x14ac:dyDescent="0.2">
      <c r="A15" t="s">
        <v>144</v>
      </c>
      <c r="B15" s="57">
        <v>989.99400000000003</v>
      </c>
      <c r="C15" s="57">
        <v>1484.7507000000001</v>
      </c>
      <c r="D15" s="57">
        <v>1396.0930000000001</v>
      </c>
      <c r="E15" s="57">
        <v>1085.1316000000002</v>
      </c>
      <c r="F15" s="57">
        <v>2331.5990000000002</v>
      </c>
      <c r="G15" s="57">
        <v>1287.3703</v>
      </c>
      <c r="H15" s="57">
        <v>1034.203</v>
      </c>
      <c r="I15" s="57">
        <v>1034.1780000000001</v>
      </c>
    </row>
    <row r="16" spans="1:9" ht="10" x14ac:dyDescent="0.2">
      <c r="A16" t="s">
        <v>80</v>
      </c>
      <c r="B16" s="57">
        <v>28.123999999999999</v>
      </c>
      <c r="C16" s="57">
        <v>797.40599999999995</v>
      </c>
      <c r="D16" s="57">
        <v>1027.7550000000001</v>
      </c>
      <c r="E16" s="57">
        <v>918.67</v>
      </c>
      <c r="F16" s="57">
        <v>1271.221</v>
      </c>
      <c r="G16" s="57">
        <v>660.86199999999997</v>
      </c>
      <c r="H16" s="57">
        <v>999.53009999999995</v>
      </c>
      <c r="I16" s="57">
        <v>1846.827</v>
      </c>
    </row>
    <row r="17" spans="1:9" ht="10" x14ac:dyDescent="0.2">
      <c r="A17" t="s">
        <v>81</v>
      </c>
      <c r="B17" s="57">
        <v>442.91199999999998</v>
      </c>
      <c r="C17" s="57">
        <v>553.85109999999997</v>
      </c>
      <c r="D17" s="57">
        <v>598.43499999999995</v>
      </c>
      <c r="E17" s="57">
        <v>594.47450000000003</v>
      </c>
      <c r="F17" s="57">
        <v>455.16030000000001</v>
      </c>
      <c r="G17" s="57">
        <v>679.0557</v>
      </c>
      <c r="H17" s="57">
        <v>747.03449999999998</v>
      </c>
      <c r="I17" s="57">
        <v>1087.0691999999999</v>
      </c>
    </row>
    <row r="18" spans="1:9" ht="10" x14ac:dyDescent="0.2">
      <c r="A18" t="s">
        <v>82</v>
      </c>
      <c r="B18" s="57">
        <v>80.793000000000006</v>
      </c>
      <c r="C18" s="57">
        <v>176.93700000000001</v>
      </c>
      <c r="D18" s="57">
        <v>138.81800000000001</v>
      </c>
      <c r="E18" s="57">
        <v>530.15139999999997</v>
      </c>
      <c r="F18" s="57">
        <v>521.89700000000005</v>
      </c>
      <c r="G18" s="57">
        <v>555.80630000000008</v>
      </c>
      <c r="H18" s="57">
        <v>656.56050000000005</v>
      </c>
      <c r="I18" s="57">
        <v>636.46</v>
      </c>
    </row>
    <row r="19" spans="1:9" ht="10" x14ac:dyDescent="0.2">
      <c r="A19" t="s">
        <v>83</v>
      </c>
      <c r="B19" s="57">
        <v>0</v>
      </c>
      <c r="C19" s="57">
        <v>0</v>
      </c>
      <c r="D19" s="57">
        <v>68.25</v>
      </c>
      <c r="E19" s="57">
        <v>0</v>
      </c>
      <c r="F19" s="57">
        <v>123.59699999999999</v>
      </c>
      <c r="G19" s="57">
        <v>149.19900000000001</v>
      </c>
      <c r="H19" s="57">
        <v>485.33100000000002</v>
      </c>
      <c r="I19" s="57">
        <v>451.75299999999999</v>
      </c>
    </row>
    <row r="20" spans="1:9" ht="10" x14ac:dyDescent="0.2">
      <c r="A20" t="s">
        <v>84</v>
      </c>
      <c r="B20" s="57">
        <v>191.869</v>
      </c>
      <c r="C20" s="57">
        <v>318.78300000000002</v>
      </c>
      <c r="D20" s="57">
        <v>250.62379999999999</v>
      </c>
      <c r="E20" s="57">
        <v>327.30670000000003</v>
      </c>
      <c r="F20" s="57">
        <v>377.35250000000002</v>
      </c>
      <c r="G20" s="57">
        <v>451.37099999999998</v>
      </c>
      <c r="H20" s="57">
        <v>480.71749999999997</v>
      </c>
      <c r="I20" s="57">
        <v>655.29989999999998</v>
      </c>
    </row>
    <row r="21" spans="1:9" ht="10" x14ac:dyDescent="0.2">
      <c r="A21" t="s">
        <v>85</v>
      </c>
      <c r="B21" s="57">
        <v>602.94799999999998</v>
      </c>
      <c r="C21" s="57">
        <v>392.64100000000002</v>
      </c>
      <c r="D21" s="57">
        <v>380.90100000000001</v>
      </c>
      <c r="E21" s="57">
        <v>830.30180000000007</v>
      </c>
      <c r="F21" s="57">
        <v>394.16699999999997</v>
      </c>
      <c r="G21" s="57">
        <v>209.56800000000001</v>
      </c>
      <c r="H21" s="57">
        <v>422.87799999999999</v>
      </c>
      <c r="I21" s="57">
        <v>63.509099999999997</v>
      </c>
    </row>
    <row r="22" spans="1:9" ht="10" x14ac:dyDescent="0.2">
      <c r="A22" t="s">
        <v>86</v>
      </c>
      <c r="B22" s="57">
        <v>195.26499999999999</v>
      </c>
      <c r="C22" s="57">
        <v>208.82589999999999</v>
      </c>
      <c r="D22" s="57">
        <v>287.44650000000001</v>
      </c>
      <c r="E22" s="57">
        <v>233.95089999999999</v>
      </c>
      <c r="F22" s="57">
        <v>254.06889999999999</v>
      </c>
      <c r="G22" s="57">
        <v>344.11709999999999</v>
      </c>
      <c r="H22" s="57">
        <v>381.47919999999999</v>
      </c>
      <c r="I22" s="57">
        <v>953.28740000000005</v>
      </c>
    </row>
    <row r="23" spans="1:9" ht="10" x14ac:dyDescent="0.2">
      <c r="A23" t="s">
        <v>87</v>
      </c>
      <c r="B23" s="57">
        <v>244.40299999999999</v>
      </c>
      <c r="C23" s="57">
        <v>183.57599999999999</v>
      </c>
      <c r="D23" s="57">
        <v>206.35499999999999</v>
      </c>
      <c r="E23" s="57">
        <v>187.762</v>
      </c>
      <c r="F23" s="57">
        <v>353.81799999999998</v>
      </c>
      <c r="G23" s="57">
        <v>215.589</v>
      </c>
      <c r="H23" s="57">
        <v>370.55599999999998</v>
      </c>
      <c r="I23" s="57">
        <v>278.51100000000002</v>
      </c>
    </row>
    <row r="24" spans="1:9" ht="10" x14ac:dyDescent="0.2">
      <c r="A24" t="s">
        <v>145</v>
      </c>
      <c r="B24" s="57">
        <v>1.2949999999999999</v>
      </c>
      <c r="C24" s="57">
        <v>59.896000000000001</v>
      </c>
      <c r="D24" s="57">
        <v>78.504999999999995</v>
      </c>
      <c r="E24" s="57">
        <v>4.07E-2</v>
      </c>
      <c r="F24" s="57">
        <v>136.93899999999999</v>
      </c>
      <c r="G24" s="57">
        <v>190.08500000000001</v>
      </c>
      <c r="H24" s="57">
        <v>327.738</v>
      </c>
      <c r="I24" s="57">
        <v>756.89409999999998</v>
      </c>
    </row>
    <row r="25" spans="1:9" ht="10" x14ac:dyDescent="0.2">
      <c r="A25" t="s">
        <v>88</v>
      </c>
      <c r="B25" s="57">
        <v>263.904</v>
      </c>
      <c r="C25" s="57">
        <v>156.05099999999999</v>
      </c>
      <c r="D25" s="57">
        <v>102.361</v>
      </c>
      <c r="E25" s="57">
        <v>270.77699999999999</v>
      </c>
      <c r="F25" s="57">
        <v>308.08449999999999</v>
      </c>
      <c r="G25" s="57">
        <v>258.733</v>
      </c>
      <c r="H25" s="57">
        <v>313.29930000000002</v>
      </c>
      <c r="I25" s="57">
        <v>302.2414</v>
      </c>
    </row>
    <row r="26" spans="1:9" ht="10" x14ac:dyDescent="0.2">
      <c r="A26" t="s">
        <v>89</v>
      </c>
      <c r="B26" s="57">
        <v>2.286</v>
      </c>
      <c r="C26" s="57">
        <v>28.943999999999999</v>
      </c>
      <c r="D26" s="57">
        <v>30.914000000000001</v>
      </c>
      <c r="E26" s="57">
        <v>109.09399999999999</v>
      </c>
      <c r="F26" s="57">
        <v>190.565</v>
      </c>
      <c r="G26" s="57">
        <v>111.5848</v>
      </c>
      <c r="H26" s="57">
        <v>230.31899999999999</v>
      </c>
      <c r="I26" s="57">
        <v>264.84800000000001</v>
      </c>
    </row>
    <row r="27" spans="1:9" ht="10" x14ac:dyDescent="0.2">
      <c r="A27" t="s">
        <v>90</v>
      </c>
      <c r="B27" s="57">
        <v>83.855000000000004</v>
      </c>
      <c r="C27" s="57">
        <v>129.29400000000001</v>
      </c>
      <c r="D27" s="57">
        <v>171.27</v>
      </c>
      <c r="E27" s="57">
        <v>404.50299999999999</v>
      </c>
      <c r="F27" s="57">
        <v>66.626999999999995</v>
      </c>
      <c r="G27" s="57">
        <v>57.811999999999998</v>
      </c>
      <c r="H27" s="57">
        <v>218.155</v>
      </c>
      <c r="I27" s="57">
        <v>603.54899999999998</v>
      </c>
    </row>
    <row r="28" spans="1:9" ht="10" x14ac:dyDescent="0.2">
      <c r="A28" t="s">
        <v>91</v>
      </c>
      <c r="B28" s="57">
        <v>55.76</v>
      </c>
      <c r="C28" s="57">
        <v>42.059199999999997</v>
      </c>
      <c r="D28" s="57">
        <v>79.240200000000002</v>
      </c>
      <c r="E28" s="57">
        <v>114.73830000000001</v>
      </c>
      <c r="F28" s="57">
        <v>167.4143</v>
      </c>
      <c r="G28" s="57">
        <v>259.18209999999999</v>
      </c>
      <c r="H28" s="57">
        <v>204.17170000000002</v>
      </c>
      <c r="I28" s="57">
        <v>147.03739999999999</v>
      </c>
    </row>
    <row r="29" spans="1:9" ht="10" x14ac:dyDescent="0.2">
      <c r="A29" t="s">
        <v>92</v>
      </c>
      <c r="B29" s="57">
        <f>B30-SUM(B4:B28)</f>
        <v>949.27850000000763</v>
      </c>
      <c r="C29" s="57">
        <f t="shared" ref="C29:I29" si="0">C30-SUM(C4:C28)</f>
        <v>1474.5515999999843</v>
      </c>
      <c r="D29" s="57">
        <f t="shared" si="0"/>
        <v>1839.4748000000109</v>
      </c>
      <c r="E29" s="57">
        <f t="shared" si="0"/>
        <v>1276.0460000000021</v>
      </c>
      <c r="F29" s="57">
        <f t="shared" si="0"/>
        <v>1802.3293000000049</v>
      </c>
      <c r="G29" s="57">
        <f t="shared" si="0"/>
        <v>960.18410000002041</v>
      </c>
      <c r="H29" s="57">
        <f t="shared" si="0"/>
        <v>1244.2177000000011</v>
      </c>
      <c r="I29" s="57">
        <f t="shared" si="0"/>
        <v>3839.8072000000029</v>
      </c>
    </row>
    <row r="30" spans="1:9" ht="10" x14ac:dyDescent="0.2">
      <c r="A30" t="s">
        <v>30</v>
      </c>
      <c r="B30" s="57">
        <v>37185.550200000005</v>
      </c>
      <c r="C30" s="57">
        <v>36129.3531</v>
      </c>
      <c r="D30" s="57">
        <v>44594.282599999999</v>
      </c>
      <c r="E30" s="57">
        <v>50135.797700000003</v>
      </c>
      <c r="F30" s="57">
        <v>52869.087</v>
      </c>
      <c r="G30" s="57">
        <v>58962.811500000003</v>
      </c>
      <c r="H30" s="57">
        <v>58070.642799999994</v>
      </c>
      <c r="I30" s="57">
        <v>47563.859799999998</v>
      </c>
    </row>
    <row r="31" spans="1:9" x14ac:dyDescent="0.35">
      <c r="A31" s="48"/>
      <c r="B31" s="48"/>
      <c r="C31" s="48"/>
      <c r="D31" s="48"/>
      <c r="E31" s="48"/>
      <c r="F31" s="48"/>
      <c r="G31" s="48"/>
      <c r="H31" s="48"/>
      <c r="I31" s="48"/>
    </row>
    <row r="32" spans="1:9" ht="24.75" customHeight="1" x14ac:dyDescent="0.2">
      <c r="A32" s="59" t="s">
        <v>146</v>
      </c>
      <c r="B32" s="5"/>
      <c r="C32" s="5"/>
      <c r="D32" s="5"/>
      <c r="E32" s="5"/>
      <c r="F32" s="5"/>
      <c r="G32" s="5"/>
      <c r="H32" s="5"/>
      <c r="I32" s="5"/>
    </row>
    <row r="34" spans="2:9" x14ac:dyDescent="0.35">
      <c r="B34" s="49"/>
      <c r="C34" s="49"/>
      <c r="D34" s="49"/>
      <c r="E34" s="49"/>
      <c r="F34" s="49"/>
      <c r="I34" s="51" t="s">
        <v>141</v>
      </c>
    </row>
  </sheetData>
  <pageMargins left="0.7" right="0.7" top="0.75" bottom="0.75" header="0.3" footer="0.3"/>
  <pageSetup orientation="portrait" r:id="rId1"/>
  <headerFooter>
    <oddFooter>&amp;C&amp;P
Oil Crops Yearbook/OCS-2020
March 2020
Economic Research Service, USDA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4"/>
  <sheetViews>
    <sheetView workbookViewId="0">
      <pane xSplit="1" ySplit="2" topLeftCell="B3" activePane="bottomRight" state="frozen"/>
      <selection pane="topRight" activeCell="B1" sqref="B1"/>
      <selection pane="bottomLeft" activeCell="A4" sqref="A4"/>
      <selection pane="bottomRight"/>
    </sheetView>
  </sheetViews>
  <sheetFormatPr defaultRowHeight="14.5" x14ac:dyDescent="0.35"/>
  <cols>
    <col min="1" max="1" width="26.6640625" style="50" customWidth="1"/>
    <col min="2" max="9" width="10.77734375" style="50" customWidth="1"/>
  </cols>
  <sheetData>
    <row r="1" spans="1:9" ht="15" customHeight="1" x14ac:dyDescent="0.2">
      <c r="A1" s="7" t="s">
        <v>93</v>
      </c>
      <c r="B1" s="7"/>
      <c r="C1" s="7"/>
      <c r="D1" s="7"/>
      <c r="E1" s="7"/>
      <c r="F1" s="7"/>
      <c r="G1" s="7"/>
      <c r="H1" s="7"/>
      <c r="I1" s="7"/>
    </row>
    <row r="2" spans="1:9" ht="10" x14ac:dyDescent="0.2">
      <c r="A2" s="7" t="s">
        <v>63</v>
      </c>
      <c r="B2" s="55" t="s">
        <v>64</v>
      </c>
      <c r="C2" s="55" t="s">
        <v>51</v>
      </c>
      <c r="D2" s="55" t="s">
        <v>50</v>
      </c>
      <c r="E2" s="55" t="s">
        <v>65</v>
      </c>
      <c r="F2" s="55" t="s">
        <v>20</v>
      </c>
      <c r="G2" s="55" t="s">
        <v>18</v>
      </c>
      <c r="H2" s="55" t="s">
        <v>66</v>
      </c>
      <c r="I2" s="55" t="s">
        <v>67</v>
      </c>
    </row>
    <row r="3" spans="1:9" ht="10" x14ac:dyDescent="0.2">
      <c r="A3"/>
      <c r="B3" s="56"/>
      <c r="C3" s="56"/>
      <c r="D3" s="56"/>
      <c r="E3" s="29" t="s">
        <v>68</v>
      </c>
      <c r="F3" s="56"/>
      <c r="G3" s="56"/>
      <c r="H3" s="56"/>
      <c r="I3" s="56"/>
    </row>
    <row r="4" spans="1:9" ht="10" x14ac:dyDescent="0.2">
      <c r="A4" t="s">
        <v>91</v>
      </c>
      <c r="B4" s="57">
        <v>1159.4907000000001</v>
      </c>
      <c r="C4" s="57">
        <v>1085.2215000000001</v>
      </c>
      <c r="D4" s="57">
        <v>1258.2546</v>
      </c>
      <c r="E4" s="57">
        <v>1417.1416999999999</v>
      </c>
      <c r="F4" s="57">
        <v>1895.944</v>
      </c>
      <c r="G4" s="57">
        <v>1875.2826</v>
      </c>
      <c r="H4" s="57">
        <v>2143.0322000000001</v>
      </c>
      <c r="I4" s="57">
        <v>2125.2067000000002</v>
      </c>
    </row>
    <row r="5" spans="1:9" ht="10" x14ac:dyDescent="0.2">
      <c r="A5" t="s">
        <v>70</v>
      </c>
      <c r="B5" s="57">
        <v>1477.3117</v>
      </c>
      <c r="C5" s="57">
        <v>1317.2411999999999</v>
      </c>
      <c r="D5" s="57">
        <v>1476.2153999999998</v>
      </c>
      <c r="E5" s="57">
        <v>1840.1475</v>
      </c>
      <c r="F5" s="57">
        <v>2212.7518</v>
      </c>
      <c r="G5" s="57">
        <v>1713.5126</v>
      </c>
      <c r="H5" s="57">
        <v>1821.0148000000002</v>
      </c>
      <c r="I5" s="57">
        <v>1750.5436999999999</v>
      </c>
    </row>
    <row r="6" spans="1:9" ht="10" x14ac:dyDescent="0.2">
      <c r="A6" t="s">
        <v>82</v>
      </c>
      <c r="B6" s="57">
        <v>63.946899999999999</v>
      </c>
      <c r="C6" s="57">
        <v>327.50740000000002</v>
      </c>
      <c r="D6" s="57">
        <v>341.55869999999999</v>
      </c>
      <c r="E6" s="57">
        <v>812.56389999999999</v>
      </c>
      <c r="F6" s="57">
        <v>654.90390000000002</v>
      </c>
      <c r="G6" s="57">
        <v>926.46960000000001</v>
      </c>
      <c r="H6" s="57">
        <v>1091.8836000000001</v>
      </c>
      <c r="I6" s="57">
        <v>1230.9657</v>
      </c>
    </row>
    <row r="7" spans="1:9" ht="10" x14ac:dyDescent="0.2">
      <c r="A7" t="s">
        <v>86</v>
      </c>
      <c r="B7" s="57">
        <v>1100.8751999999999</v>
      </c>
      <c r="C7" s="57">
        <v>974.35580000000004</v>
      </c>
      <c r="D7" s="57">
        <v>985.20480000000009</v>
      </c>
      <c r="E7" s="57">
        <v>862.2521999999999</v>
      </c>
      <c r="F7" s="57">
        <v>771.15539999999999</v>
      </c>
      <c r="G7" s="57">
        <v>849.19219999999996</v>
      </c>
      <c r="H7" s="57">
        <v>982.38469999999995</v>
      </c>
      <c r="I7" s="57">
        <v>969.58569999999997</v>
      </c>
    </row>
    <row r="8" spans="1:9" ht="10" x14ac:dyDescent="0.2">
      <c r="A8" t="s">
        <v>78</v>
      </c>
      <c r="B8" s="57">
        <v>66.724500000000006</v>
      </c>
      <c r="C8" s="57">
        <v>275.0385</v>
      </c>
      <c r="D8" s="57">
        <v>350.37079999999997</v>
      </c>
      <c r="E8" s="57">
        <v>450.18779999999998</v>
      </c>
      <c r="F8" s="57">
        <v>158.83939999999998</v>
      </c>
      <c r="G8" s="57">
        <v>249.994</v>
      </c>
      <c r="H8" s="57">
        <v>641.08010000000002</v>
      </c>
      <c r="I8" s="57">
        <v>643.88330000000008</v>
      </c>
    </row>
    <row r="9" spans="1:9" ht="10" x14ac:dyDescent="0.2">
      <c r="A9" t="s">
        <v>94</v>
      </c>
      <c r="B9" s="57">
        <v>490.19259999999997</v>
      </c>
      <c r="C9" s="57">
        <v>270.7122</v>
      </c>
      <c r="D9" s="57">
        <v>171.42060000000001</v>
      </c>
      <c r="E9" s="57">
        <v>147.24929999999998</v>
      </c>
      <c r="F9" s="57">
        <v>151.7286</v>
      </c>
      <c r="G9" s="57">
        <v>140.9485</v>
      </c>
      <c r="H9" s="57">
        <v>570.69859999999994</v>
      </c>
      <c r="I9" s="57">
        <v>322.53030000000001</v>
      </c>
    </row>
    <row r="10" spans="1:9" ht="10" x14ac:dyDescent="0.2">
      <c r="A10" t="s">
        <v>77</v>
      </c>
      <c r="B10" s="57">
        <v>28.3142</v>
      </c>
      <c r="C10" s="57">
        <v>29.648499999999999</v>
      </c>
      <c r="D10" s="57">
        <v>379.70330000000001</v>
      </c>
      <c r="E10" s="57">
        <v>724.78599999999994</v>
      </c>
      <c r="F10" s="57">
        <v>556.4833000000001</v>
      </c>
      <c r="G10" s="57">
        <v>347.16300000000001</v>
      </c>
      <c r="H10" s="57">
        <v>507.1413</v>
      </c>
      <c r="I10" s="57">
        <v>137.41839999999999</v>
      </c>
    </row>
    <row r="11" spans="1:9" ht="10" x14ac:dyDescent="0.2">
      <c r="A11" t="s">
        <v>95</v>
      </c>
      <c r="B11" s="57">
        <v>366.44600000000003</v>
      </c>
      <c r="C11" s="57">
        <v>363.73290000000003</v>
      </c>
      <c r="D11" s="57">
        <v>355.3546</v>
      </c>
      <c r="E11" s="57">
        <v>477.05790000000002</v>
      </c>
      <c r="F11" s="57">
        <v>444.76409999999998</v>
      </c>
      <c r="G11" s="57">
        <v>517.06640000000004</v>
      </c>
      <c r="H11" s="57">
        <v>497.6028</v>
      </c>
      <c r="I11" s="57">
        <v>539.11719999999991</v>
      </c>
    </row>
    <row r="12" spans="1:9" ht="10" x14ac:dyDescent="0.2">
      <c r="A12" t="s">
        <v>96</v>
      </c>
      <c r="B12" s="57">
        <v>268.74490000000003</v>
      </c>
      <c r="C12" s="57">
        <v>313.99720000000002</v>
      </c>
      <c r="D12" s="57">
        <v>312.48</v>
      </c>
      <c r="E12" s="57">
        <v>353.2867</v>
      </c>
      <c r="F12" s="57">
        <v>372.75279999999998</v>
      </c>
      <c r="G12" s="57">
        <v>370.0926</v>
      </c>
      <c r="H12" s="57">
        <v>404.82890000000003</v>
      </c>
      <c r="I12" s="57">
        <v>434.53820000000002</v>
      </c>
    </row>
    <row r="13" spans="1:9" ht="10" x14ac:dyDescent="0.2">
      <c r="A13" t="s">
        <v>80</v>
      </c>
      <c r="B13" s="57">
        <v>31.179500000000001</v>
      </c>
      <c r="C13" s="57">
        <v>114.49469999999999</v>
      </c>
      <c r="D13" s="57">
        <v>270.22649999999999</v>
      </c>
      <c r="E13" s="57">
        <v>298.7937</v>
      </c>
      <c r="F13" s="57">
        <v>128.15880000000001</v>
      </c>
      <c r="G13" s="57">
        <v>55.4009</v>
      </c>
      <c r="H13" s="57">
        <v>350.8442</v>
      </c>
      <c r="I13" s="57">
        <v>132.23140000000001</v>
      </c>
    </row>
    <row r="14" spans="1:9" ht="10" x14ac:dyDescent="0.2">
      <c r="A14" t="s">
        <v>74</v>
      </c>
      <c r="B14" s="57">
        <v>233.29270000000002</v>
      </c>
      <c r="C14" s="57">
        <v>173.02710000000002</v>
      </c>
      <c r="D14" s="57">
        <v>209.22279999999998</v>
      </c>
      <c r="E14" s="57">
        <v>198.6498</v>
      </c>
      <c r="F14" s="57">
        <v>125.44439999999999</v>
      </c>
      <c r="G14" s="57">
        <v>223.2655</v>
      </c>
      <c r="H14" s="57">
        <v>329.37009999999998</v>
      </c>
      <c r="I14" s="57">
        <v>313.31099999999998</v>
      </c>
    </row>
    <row r="15" spans="1:9" ht="10" x14ac:dyDescent="0.2">
      <c r="A15" t="s">
        <v>97</v>
      </c>
      <c r="B15" s="57">
        <v>416.44640000000004</v>
      </c>
      <c r="C15" s="57">
        <v>395.76990000000001</v>
      </c>
      <c r="D15" s="57">
        <v>379.8877</v>
      </c>
      <c r="E15" s="57">
        <v>412.54829999999998</v>
      </c>
      <c r="F15" s="57">
        <v>391.05720000000002</v>
      </c>
      <c r="G15" s="57">
        <v>165.4616</v>
      </c>
      <c r="H15" s="57">
        <v>290.03559999999999</v>
      </c>
      <c r="I15" s="57">
        <v>522.99400000000003</v>
      </c>
    </row>
    <row r="16" spans="1:9" ht="10" x14ac:dyDescent="0.2">
      <c r="A16" t="s">
        <v>98</v>
      </c>
      <c r="B16" s="57">
        <v>173.4761</v>
      </c>
      <c r="C16" s="57">
        <v>174.4341</v>
      </c>
      <c r="D16" s="57">
        <v>173.02629999999999</v>
      </c>
      <c r="E16" s="57">
        <v>215.62460000000002</v>
      </c>
      <c r="F16" s="57">
        <v>237.43620000000001</v>
      </c>
      <c r="G16" s="57">
        <v>241.965</v>
      </c>
      <c r="H16" s="57">
        <v>263.06509999999997</v>
      </c>
      <c r="I16" s="57">
        <v>275.37509999999997</v>
      </c>
    </row>
    <row r="17" spans="1:9" ht="10" x14ac:dyDescent="0.2">
      <c r="A17" t="s">
        <v>89</v>
      </c>
      <c r="B17" s="57">
        <v>79.913499999999999</v>
      </c>
      <c r="C17" s="57">
        <v>34.562800000000003</v>
      </c>
      <c r="D17" s="57">
        <v>2.7300000000000001E-2</v>
      </c>
      <c r="E17" s="57">
        <v>202.40520000000001</v>
      </c>
      <c r="F17" s="57">
        <v>280.3784</v>
      </c>
      <c r="G17" s="57">
        <v>215.88839999999999</v>
      </c>
      <c r="H17" s="57">
        <v>238.71549999999999</v>
      </c>
      <c r="I17" s="57">
        <v>164.6671</v>
      </c>
    </row>
    <row r="18" spans="1:9" ht="10" x14ac:dyDescent="0.2">
      <c r="A18" t="s">
        <v>72</v>
      </c>
      <c r="B18" s="57">
        <v>109.27369999999999</v>
      </c>
      <c r="C18" s="57">
        <v>91.388000000000005</v>
      </c>
      <c r="D18" s="57">
        <v>53.171900000000001</v>
      </c>
      <c r="E18" s="57">
        <v>100.38069999999999</v>
      </c>
      <c r="F18" s="57">
        <v>28.007300000000001</v>
      </c>
      <c r="G18" s="57">
        <v>68.312699999999992</v>
      </c>
      <c r="H18" s="57">
        <v>232.39760000000001</v>
      </c>
      <c r="I18" s="57">
        <v>121.9147</v>
      </c>
    </row>
    <row r="19" spans="1:9" ht="10" x14ac:dyDescent="0.2">
      <c r="A19" t="s">
        <v>99</v>
      </c>
      <c r="B19" s="57">
        <v>129.40940000000001</v>
      </c>
      <c r="C19" s="57">
        <v>118.95139999999999</v>
      </c>
      <c r="D19" s="57">
        <v>166.91070000000002</v>
      </c>
      <c r="E19" s="57">
        <v>179.50310000000002</v>
      </c>
      <c r="F19" s="57">
        <v>207.66070000000002</v>
      </c>
      <c r="G19" s="57">
        <v>212.102</v>
      </c>
      <c r="H19" s="57">
        <v>211.99549999999999</v>
      </c>
      <c r="I19" s="57">
        <v>209.66070000000002</v>
      </c>
    </row>
    <row r="20" spans="1:9" ht="10" x14ac:dyDescent="0.2">
      <c r="A20" t="s">
        <v>100</v>
      </c>
      <c r="B20" s="57">
        <v>141.97039999999998</v>
      </c>
      <c r="C20" s="57">
        <v>141.78550000000001</v>
      </c>
      <c r="D20" s="57">
        <v>158.6799</v>
      </c>
      <c r="E20" s="57">
        <v>181.74449999999999</v>
      </c>
      <c r="F20" s="57">
        <v>197.35300000000001</v>
      </c>
      <c r="G20" s="57">
        <v>210.61240000000001</v>
      </c>
      <c r="H20" s="57">
        <v>191.565</v>
      </c>
      <c r="I20" s="57">
        <v>269.8039</v>
      </c>
    </row>
    <row r="21" spans="1:9" ht="10" x14ac:dyDescent="0.2">
      <c r="A21" t="s">
        <v>101</v>
      </c>
      <c r="B21" s="57">
        <v>658.08050000000003</v>
      </c>
      <c r="C21" s="57">
        <v>757.46349999999995</v>
      </c>
      <c r="D21" s="57">
        <v>771.55790000000002</v>
      </c>
      <c r="E21" s="57">
        <v>778.33130000000006</v>
      </c>
      <c r="F21" s="57">
        <v>308.30129999999997</v>
      </c>
      <c r="G21" s="57">
        <v>310.16550000000001</v>
      </c>
      <c r="H21" s="57">
        <v>188.07820000000001</v>
      </c>
      <c r="I21" s="57">
        <v>128.09530000000001</v>
      </c>
    </row>
    <row r="22" spans="1:9" ht="10" x14ac:dyDescent="0.2">
      <c r="A22" t="s">
        <v>102</v>
      </c>
      <c r="B22" s="57">
        <v>12.0097</v>
      </c>
      <c r="C22" s="57">
        <v>48.281599999999997</v>
      </c>
      <c r="D22" s="57">
        <v>52.622500000000002</v>
      </c>
      <c r="E22" s="57">
        <v>100.65049999999999</v>
      </c>
      <c r="F22" s="57">
        <v>156.62439999999998</v>
      </c>
      <c r="G22" s="57">
        <v>150.73520000000002</v>
      </c>
      <c r="H22" s="57">
        <v>165.55520000000001</v>
      </c>
      <c r="I22" s="57">
        <v>189.16499999999999</v>
      </c>
    </row>
    <row r="23" spans="1:9" ht="10" x14ac:dyDescent="0.2">
      <c r="A23" t="s">
        <v>103</v>
      </c>
      <c r="B23" s="57">
        <v>2.9916999999999998</v>
      </c>
      <c r="C23" s="57">
        <v>6.5175000000000001</v>
      </c>
      <c r="D23" s="57">
        <v>5.5243000000000002</v>
      </c>
      <c r="E23" s="57">
        <v>33.2014</v>
      </c>
      <c r="F23" s="57">
        <v>107.8822</v>
      </c>
      <c r="G23" s="57">
        <v>92.5715</v>
      </c>
      <c r="H23" s="57">
        <v>163.90460000000002</v>
      </c>
      <c r="I23" s="57">
        <v>173.16389999999998</v>
      </c>
    </row>
    <row r="24" spans="1:9" ht="10" x14ac:dyDescent="0.2">
      <c r="A24" t="s">
        <v>145</v>
      </c>
      <c r="B24" s="57">
        <v>33.033199999999994</v>
      </c>
      <c r="C24" s="57">
        <v>190.49579999999997</v>
      </c>
      <c r="D24" s="57">
        <v>189.9324</v>
      </c>
      <c r="E24" s="57">
        <v>240.50200000000001</v>
      </c>
      <c r="F24" s="57">
        <v>0.5282</v>
      </c>
      <c r="G24" s="57">
        <v>0.88179999999999992</v>
      </c>
      <c r="H24" s="57">
        <v>126.26610000000001</v>
      </c>
      <c r="I24" s="57">
        <v>58.255099999999999</v>
      </c>
    </row>
    <row r="25" spans="1:9" ht="10" x14ac:dyDescent="0.2">
      <c r="A25" t="s">
        <v>104</v>
      </c>
      <c r="B25" s="57">
        <v>99.3172</v>
      </c>
      <c r="C25" s="57">
        <v>92.337199999999996</v>
      </c>
      <c r="D25" s="57">
        <v>108.94489999999999</v>
      </c>
      <c r="E25" s="57">
        <v>94.847800000000007</v>
      </c>
      <c r="F25" s="57">
        <v>122.8386</v>
      </c>
      <c r="G25" s="57">
        <v>117.32899999999999</v>
      </c>
      <c r="H25" s="57">
        <v>120.7687</v>
      </c>
      <c r="I25" s="57">
        <v>117.9498</v>
      </c>
    </row>
    <row r="26" spans="1:9" ht="10" x14ac:dyDescent="0.2">
      <c r="A26" t="s">
        <v>88</v>
      </c>
      <c r="B26" s="57">
        <v>43.195599999999999</v>
      </c>
      <c r="C26" s="57">
        <v>40.244900000000001</v>
      </c>
      <c r="D26" s="57">
        <v>50.807699999999997</v>
      </c>
      <c r="E26" s="57">
        <v>64.5167</v>
      </c>
      <c r="F26" s="57">
        <v>57.6648</v>
      </c>
      <c r="G26" s="57">
        <v>59.750399999999999</v>
      </c>
      <c r="H26" s="57">
        <v>104.71210000000001</v>
      </c>
      <c r="I26" s="57">
        <v>92.69</v>
      </c>
    </row>
    <row r="27" spans="1:9" ht="10" x14ac:dyDescent="0.2">
      <c r="A27" t="s">
        <v>105</v>
      </c>
      <c r="B27" s="57">
        <v>75.275600000000011</v>
      </c>
      <c r="C27" s="57">
        <v>73.678699999999992</v>
      </c>
      <c r="D27" s="57">
        <v>68.246300000000005</v>
      </c>
      <c r="E27" s="57">
        <v>113.3516</v>
      </c>
      <c r="F27" s="57">
        <v>120.9038</v>
      </c>
      <c r="G27" s="57">
        <v>113.4988</v>
      </c>
      <c r="H27" s="57">
        <v>104.55500000000001</v>
      </c>
      <c r="I27" s="57">
        <v>116.18289999999999</v>
      </c>
    </row>
    <row r="28" spans="1:9" ht="10" x14ac:dyDescent="0.2">
      <c r="A28" t="s">
        <v>106</v>
      </c>
      <c r="B28" s="57">
        <v>58.659300000000002</v>
      </c>
      <c r="C28" s="57">
        <v>49.911699999999996</v>
      </c>
      <c r="D28" s="57">
        <v>117.3462</v>
      </c>
      <c r="E28" s="57">
        <v>79.116799999999998</v>
      </c>
      <c r="F28" s="57">
        <v>65.997699999999995</v>
      </c>
      <c r="G28" s="57">
        <v>267.3929</v>
      </c>
      <c r="H28" s="57">
        <v>83.190600000000003</v>
      </c>
      <c r="I28" s="57">
        <v>2.1029</v>
      </c>
    </row>
    <row r="29" spans="1:9" ht="10" x14ac:dyDescent="0.2">
      <c r="A29" t="s">
        <v>92</v>
      </c>
      <c r="B29" s="57">
        <f>B30-SUM(B4:B28)</f>
        <v>1525.1932000000015</v>
      </c>
      <c r="C29" s="57">
        <f t="shared" ref="C29:I29" si="0">C30-SUM(C4:C28)</f>
        <v>2650.3252000000011</v>
      </c>
      <c r="D29" s="57">
        <f t="shared" si="0"/>
        <v>2096.8113000000012</v>
      </c>
      <c r="E29" s="57">
        <f t="shared" si="0"/>
        <v>1511.901100000001</v>
      </c>
      <c r="F29" s="57">
        <f t="shared" si="0"/>
        <v>1087.5730000000021</v>
      </c>
      <c r="G29" s="57">
        <f t="shared" si="0"/>
        <v>1009.9911000000011</v>
      </c>
      <c r="H29" s="57">
        <f t="shared" si="0"/>
        <v>890.54499999999643</v>
      </c>
      <c r="I29" s="57">
        <f t="shared" si="0"/>
        <v>1254.4387999999981</v>
      </c>
    </row>
    <row r="30" spans="1:9" ht="10" x14ac:dyDescent="0.2">
      <c r="A30" t="s">
        <v>30</v>
      </c>
      <c r="B30" s="57">
        <v>8844.7644</v>
      </c>
      <c r="C30" s="57">
        <v>10111.124800000001</v>
      </c>
      <c r="D30" s="57">
        <v>10503.509400000001</v>
      </c>
      <c r="E30" s="57">
        <v>11890.742099999999</v>
      </c>
      <c r="F30" s="57">
        <v>10843.133300000001</v>
      </c>
      <c r="G30" s="57">
        <v>10505.046199999999</v>
      </c>
      <c r="H30" s="57">
        <v>12715.231099999999</v>
      </c>
      <c r="I30" s="57">
        <v>12295.790800000001</v>
      </c>
    </row>
    <row r="31" spans="1:9" x14ac:dyDescent="0.35">
      <c r="A31" s="48"/>
      <c r="B31" s="48"/>
      <c r="C31" s="48"/>
      <c r="D31" s="48"/>
      <c r="E31" s="48"/>
      <c r="F31" s="48"/>
      <c r="G31" s="48"/>
      <c r="H31" s="48"/>
      <c r="I31" s="48"/>
    </row>
    <row r="32" spans="1:9" ht="24.75" customHeight="1" x14ac:dyDescent="0.2">
      <c r="A32" s="59" t="s">
        <v>147</v>
      </c>
      <c r="B32" s="5"/>
      <c r="C32" s="5"/>
      <c r="D32" s="5"/>
      <c r="E32" s="5"/>
      <c r="F32" s="5"/>
      <c r="G32" s="5"/>
      <c r="H32" s="5"/>
      <c r="I32" s="5"/>
    </row>
    <row r="34" spans="2:9" x14ac:dyDescent="0.35">
      <c r="B34" s="52"/>
      <c r="C34" s="52"/>
      <c r="D34" s="52"/>
      <c r="E34" s="52"/>
      <c r="F34" s="52"/>
      <c r="G34" s="52"/>
      <c r="H34" s="52"/>
      <c r="I34" s="51" t="s">
        <v>141</v>
      </c>
    </row>
  </sheetData>
  <pageMargins left="0.7" right="0.7" top="0.75" bottom="0.75" header="0.3" footer="0.3"/>
  <pageSetup orientation="portrait" r:id="rId1"/>
  <headerFooter>
    <oddFooter>&amp;C&amp;P
Oil Crops Yearbook/OCS-2020
March 2020
Economic Research Service, USDA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4"/>
  <sheetViews>
    <sheetView workbookViewId="0">
      <pane xSplit="1" ySplit="2" topLeftCell="B3" activePane="bottomRight" state="frozen"/>
      <selection pane="topRight" activeCell="B1" sqref="B1"/>
      <selection pane="bottomLeft" activeCell="A4" sqref="A4"/>
      <selection pane="bottomRight"/>
    </sheetView>
  </sheetViews>
  <sheetFormatPr defaultRowHeight="14.5" x14ac:dyDescent="0.35"/>
  <cols>
    <col min="1" max="1" width="26.6640625" style="50" customWidth="1"/>
    <col min="2" max="9" width="10.77734375" style="50" customWidth="1"/>
  </cols>
  <sheetData>
    <row r="1" spans="1:9" ht="15" customHeight="1" x14ac:dyDescent="0.2">
      <c r="A1" s="7" t="s">
        <v>107</v>
      </c>
      <c r="B1" s="7"/>
      <c r="C1" s="7"/>
      <c r="D1" s="7"/>
      <c r="E1" s="7"/>
      <c r="F1" s="7"/>
      <c r="G1" s="7"/>
      <c r="H1" s="7"/>
      <c r="I1" s="7"/>
    </row>
    <row r="2" spans="1:9" ht="10" x14ac:dyDescent="0.2">
      <c r="A2" s="7" t="s">
        <v>63</v>
      </c>
      <c r="B2" s="55" t="s">
        <v>64</v>
      </c>
      <c r="C2" s="55" t="s">
        <v>51</v>
      </c>
      <c r="D2" s="55" t="s">
        <v>50</v>
      </c>
      <c r="E2" s="55" t="s">
        <v>65</v>
      </c>
      <c r="F2" s="55" t="s">
        <v>20</v>
      </c>
      <c r="G2" s="55" t="s">
        <v>18</v>
      </c>
      <c r="H2" s="55" t="s">
        <v>66</v>
      </c>
      <c r="I2" s="55" t="s">
        <v>67</v>
      </c>
    </row>
    <row r="3" spans="1:9" ht="10" x14ac:dyDescent="0.2">
      <c r="A3"/>
      <c r="B3" s="56"/>
      <c r="C3" s="56"/>
      <c r="D3" s="56"/>
      <c r="E3" s="29" t="s">
        <v>68</v>
      </c>
      <c r="F3" s="56"/>
      <c r="G3" s="56"/>
      <c r="H3" s="56"/>
      <c r="I3" s="56"/>
    </row>
    <row r="4" spans="1:9" ht="10" x14ac:dyDescent="0.2">
      <c r="A4" t="s">
        <v>81</v>
      </c>
      <c r="B4" s="57">
        <v>5.2329999999999997</v>
      </c>
      <c r="C4" s="57">
        <v>47.197400000000002</v>
      </c>
      <c r="D4" s="57">
        <v>0.26700000000000002</v>
      </c>
      <c r="E4" s="57">
        <v>57.656300000000002</v>
      </c>
      <c r="F4" s="57">
        <v>91.6892</v>
      </c>
      <c r="G4" s="57">
        <v>205.7124</v>
      </c>
      <c r="H4" s="57">
        <v>301.42930000000001</v>
      </c>
      <c r="I4" s="57">
        <v>302.79329999999999</v>
      </c>
    </row>
    <row r="5" spans="1:9" ht="10" x14ac:dyDescent="0.2">
      <c r="A5" t="s">
        <v>70</v>
      </c>
      <c r="B5" s="57">
        <v>151.22409999999999</v>
      </c>
      <c r="C5" s="57">
        <v>187.11660000000001</v>
      </c>
      <c r="D5" s="57">
        <v>189.75910000000002</v>
      </c>
      <c r="E5" s="57">
        <v>245.16310000000001</v>
      </c>
      <c r="F5" s="57">
        <v>235.5539</v>
      </c>
      <c r="G5" s="57">
        <v>265.02790000000005</v>
      </c>
      <c r="H5" s="57">
        <v>166.65649999999999</v>
      </c>
      <c r="I5" s="57">
        <v>125.5703</v>
      </c>
    </row>
    <row r="6" spans="1:9" ht="10" x14ac:dyDescent="0.2">
      <c r="A6" t="s">
        <v>95</v>
      </c>
      <c r="B6" s="57">
        <v>13.4307</v>
      </c>
      <c r="C6" s="57">
        <v>37.3003</v>
      </c>
      <c r="D6" s="57">
        <v>121.43519999999999</v>
      </c>
      <c r="E6" s="57">
        <v>116.51889999999999</v>
      </c>
      <c r="F6" s="57">
        <v>118.6057</v>
      </c>
      <c r="G6" s="57">
        <v>149.93639999999999</v>
      </c>
      <c r="H6" s="57">
        <v>152.18360000000001</v>
      </c>
      <c r="I6" s="57">
        <v>139.3391</v>
      </c>
    </row>
    <row r="7" spans="1:9" ht="10" x14ac:dyDescent="0.2">
      <c r="A7" t="s">
        <v>82</v>
      </c>
      <c r="B7" s="57">
        <v>13.911</v>
      </c>
      <c r="C7" s="57">
        <v>35.883900000000004</v>
      </c>
      <c r="D7" s="57">
        <v>60.241999999999997</v>
      </c>
      <c r="E7" s="57">
        <v>58.769100000000002</v>
      </c>
      <c r="F7" s="57">
        <v>51.085999999999999</v>
      </c>
      <c r="G7" s="57">
        <v>122.31939999999999</v>
      </c>
      <c r="H7" s="57">
        <v>108.4662</v>
      </c>
      <c r="I7" s="57">
        <v>67.239999999999995</v>
      </c>
    </row>
    <row r="8" spans="1:9" ht="10" x14ac:dyDescent="0.2">
      <c r="A8" t="s">
        <v>89</v>
      </c>
      <c r="B8" s="57">
        <v>7.0000000000000001E-3</v>
      </c>
      <c r="C8" s="57">
        <v>0.193</v>
      </c>
      <c r="D8" s="57">
        <v>42.121400000000001</v>
      </c>
      <c r="E8" s="57">
        <v>104.74260000000001</v>
      </c>
      <c r="F8" s="57">
        <v>75.354900000000001</v>
      </c>
      <c r="G8" s="57">
        <v>1.8E-3</v>
      </c>
      <c r="H8" s="57">
        <v>93.051299999999998</v>
      </c>
      <c r="I8" s="57">
        <v>11.9594</v>
      </c>
    </row>
    <row r="9" spans="1:9" ht="10" x14ac:dyDescent="0.2">
      <c r="A9" t="s">
        <v>96</v>
      </c>
      <c r="B9" s="57">
        <v>18.279799999999998</v>
      </c>
      <c r="C9" s="57">
        <v>18.290700000000001</v>
      </c>
      <c r="D9" s="57">
        <v>32.865699999999997</v>
      </c>
      <c r="E9" s="57">
        <v>45.9405</v>
      </c>
      <c r="F9" s="57">
        <v>49.050800000000002</v>
      </c>
      <c r="G9" s="57">
        <v>42.809699999999999</v>
      </c>
      <c r="H9" s="57">
        <v>71.608399999999989</v>
      </c>
      <c r="I9" s="57">
        <v>87.415000000000006</v>
      </c>
    </row>
    <row r="10" spans="1:9" ht="10" x14ac:dyDescent="0.2">
      <c r="A10" t="s">
        <v>101</v>
      </c>
      <c r="B10" s="57">
        <v>22.942</v>
      </c>
      <c r="C10" s="57">
        <v>51.377300000000005</v>
      </c>
      <c r="D10" s="57">
        <v>18.988099999999999</v>
      </c>
      <c r="E10" s="57">
        <v>61.919800000000002</v>
      </c>
      <c r="F10" s="57">
        <v>50.054499999999997</v>
      </c>
      <c r="G10" s="57">
        <v>32.436700000000002</v>
      </c>
      <c r="H10" s="57">
        <v>48.3446</v>
      </c>
      <c r="I10" s="57">
        <v>1.0067000000000002</v>
      </c>
    </row>
    <row r="11" spans="1:9" ht="10" x14ac:dyDescent="0.2">
      <c r="A11" t="s">
        <v>104</v>
      </c>
      <c r="B11" s="57">
        <v>22.988499999999998</v>
      </c>
      <c r="C11" s="57">
        <v>15.5093</v>
      </c>
      <c r="D11" s="57">
        <v>17.513300000000001</v>
      </c>
      <c r="E11" s="57">
        <v>22.015400000000003</v>
      </c>
      <c r="F11" s="57">
        <v>30.6128</v>
      </c>
      <c r="G11" s="57">
        <v>32.986499999999999</v>
      </c>
      <c r="H11" s="57">
        <v>28.769200000000001</v>
      </c>
      <c r="I11" s="57">
        <v>27.517599999999998</v>
      </c>
    </row>
    <row r="12" spans="1:9" ht="10" x14ac:dyDescent="0.2">
      <c r="A12" t="s">
        <v>86</v>
      </c>
      <c r="B12" s="57">
        <v>25.416700000000002</v>
      </c>
      <c r="C12" s="57">
        <v>30.853400000000001</v>
      </c>
      <c r="D12" s="57">
        <v>31.754999999999999</v>
      </c>
      <c r="E12" s="57">
        <v>28.755200000000002</v>
      </c>
      <c r="F12" s="57">
        <v>15.6471</v>
      </c>
      <c r="G12" s="57">
        <v>22.658099999999997</v>
      </c>
      <c r="H12" s="57">
        <v>21.212799999999998</v>
      </c>
      <c r="I12" s="57">
        <v>21.8032</v>
      </c>
    </row>
    <row r="13" spans="1:9" ht="10" x14ac:dyDescent="0.2">
      <c r="A13" t="s">
        <v>105</v>
      </c>
      <c r="B13" s="57">
        <v>41.632199999999997</v>
      </c>
      <c r="C13" s="57">
        <v>28.798200000000001</v>
      </c>
      <c r="D13" s="57">
        <v>40.959099999999999</v>
      </c>
      <c r="E13" s="57">
        <v>36.348599999999998</v>
      </c>
      <c r="F13" s="57">
        <v>14.9137</v>
      </c>
      <c r="G13" s="57">
        <v>18.060500000000001</v>
      </c>
      <c r="H13" s="57">
        <v>15.437299999999999</v>
      </c>
      <c r="I13" s="57">
        <v>6.7686999999999999</v>
      </c>
    </row>
    <row r="14" spans="1:9" ht="10" x14ac:dyDescent="0.2">
      <c r="A14" t="s">
        <v>94</v>
      </c>
      <c r="B14" s="57">
        <v>159.91660000000002</v>
      </c>
      <c r="C14" s="57">
        <v>23.247700000000002</v>
      </c>
      <c r="D14" s="57">
        <v>29.701900000000002</v>
      </c>
      <c r="E14" s="57">
        <v>64.658000000000001</v>
      </c>
      <c r="F14" s="57">
        <v>50.521300000000004</v>
      </c>
      <c r="G14" s="57">
        <v>30.431999999999999</v>
      </c>
      <c r="H14" s="57">
        <v>11.798299999999999</v>
      </c>
      <c r="I14" s="57">
        <v>0</v>
      </c>
    </row>
    <row r="15" spans="1:9" ht="10" x14ac:dyDescent="0.2">
      <c r="A15" t="s">
        <v>108</v>
      </c>
      <c r="B15" s="57">
        <v>6.9563000000000006</v>
      </c>
      <c r="C15" s="57">
        <v>8.3152999999999988</v>
      </c>
      <c r="D15" s="57">
        <v>8.5669000000000004</v>
      </c>
      <c r="E15" s="57">
        <v>10.1411</v>
      </c>
      <c r="F15" s="57">
        <v>11.128299999999999</v>
      </c>
      <c r="G15" s="57">
        <v>10.8474</v>
      </c>
      <c r="H15" s="57">
        <v>10.7075</v>
      </c>
      <c r="I15" s="57">
        <v>9.7319999999999993</v>
      </c>
    </row>
    <row r="16" spans="1:9" ht="10" x14ac:dyDescent="0.2">
      <c r="A16" t="s">
        <v>109</v>
      </c>
      <c r="B16" s="57">
        <v>0</v>
      </c>
      <c r="C16" s="57">
        <v>0</v>
      </c>
      <c r="D16" s="57">
        <v>8.36</v>
      </c>
      <c r="E16" s="57">
        <v>10</v>
      </c>
      <c r="F16" s="57">
        <v>7.9356999999999998</v>
      </c>
      <c r="G16" s="57">
        <v>5.81</v>
      </c>
      <c r="H16" s="57">
        <v>10.144299999999999</v>
      </c>
      <c r="I16" s="57">
        <v>0</v>
      </c>
    </row>
    <row r="17" spans="1:9" ht="10" x14ac:dyDescent="0.2">
      <c r="A17" t="s">
        <v>99</v>
      </c>
      <c r="B17" s="57">
        <v>2.3066</v>
      </c>
      <c r="C17" s="57">
        <v>6.3741000000000003</v>
      </c>
      <c r="D17" s="57">
        <v>4.1393999999999993</v>
      </c>
      <c r="E17" s="57">
        <v>5.4343000000000004</v>
      </c>
      <c r="F17" s="57">
        <v>6.0537000000000001</v>
      </c>
      <c r="G17" s="57">
        <v>7.0548000000000002</v>
      </c>
      <c r="H17" s="57">
        <v>7.7233000000000001</v>
      </c>
      <c r="I17" s="57">
        <v>3.1570999999999998</v>
      </c>
    </row>
    <row r="18" spans="1:9" ht="10" x14ac:dyDescent="0.2">
      <c r="A18" t="s">
        <v>110</v>
      </c>
      <c r="B18" s="57">
        <v>0</v>
      </c>
      <c r="C18" s="57">
        <v>0</v>
      </c>
      <c r="D18" s="57">
        <v>0</v>
      </c>
      <c r="E18" s="57">
        <v>0</v>
      </c>
      <c r="F18" s="57">
        <v>7.6</v>
      </c>
      <c r="G18" s="57">
        <v>7.6</v>
      </c>
      <c r="H18" s="57">
        <v>7.6</v>
      </c>
      <c r="I18" s="57">
        <v>0</v>
      </c>
    </row>
    <row r="19" spans="1:9" ht="10" x14ac:dyDescent="0.2">
      <c r="A19" t="s">
        <v>100</v>
      </c>
      <c r="B19" s="57">
        <v>6.9453000000000005</v>
      </c>
      <c r="C19" s="57">
        <v>3.7979000000000003</v>
      </c>
      <c r="D19" s="57">
        <v>5.1151999999999997</v>
      </c>
      <c r="E19" s="57">
        <v>5.9880000000000004</v>
      </c>
      <c r="F19" s="57">
        <v>1.468</v>
      </c>
      <c r="G19" s="57">
        <v>6.9130000000000003</v>
      </c>
      <c r="H19" s="57">
        <v>6.8971999999999998</v>
      </c>
      <c r="I19" s="57">
        <v>9.7339000000000002</v>
      </c>
    </row>
    <row r="20" spans="1:9" ht="10" x14ac:dyDescent="0.2">
      <c r="A20" t="s">
        <v>111</v>
      </c>
      <c r="B20" s="57">
        <v>9.4</v>
      </c>
      <c r="C20" s="57">
        <v>13.8736</v>
      </c>
      <c r="D20" s="57">
        <v>6.5</v>
      </c>
      <c r="E20" s="57">
        <v>0</v>
      </c>
      <c r="F20" s="57">
        <v>3.9591999999999996</v>
      </c>
      <c r="G20" s="57">
        <v>6.1</v>
      </c>
      <c r="H20" s="57">
        <v>6.1</v>
      </c>
      <c r="I20" s="57">
        <v>17.2</v>
      </c>
    </row>
    <row r="21" spans="1:9" ht="10" x14ac:dyDescent="0.2">
      <c r="A21" t="s">
        <v>88</v>
      </c>
      <c r="B21" s="57">
        <v>0.16550000000000001</v>
      </c>
      <c r="C21" s="57">
        <v>5.4700000000000006E-2</v>
      </c>
      <c r="D21" s="57">
        <v>1.0780999999999998</v>
      </c>
      <c r="E21" s="57">
        <v>5.5961999999999996</v>
      </c>
      <c r="F21" s="57">
        <v>0.9282999999999999</v>
      </c>
      <c r="G21" s="57">
        <v>4.0335999999999999</v>
      </c>
      <c r="H21" s="57">
        <v>5.6452999999999998</v>
      </c>
      <c r="I21" s="57">
        <v>4.6023999999999994</v>
      </c>
    </row>
    <row r="22" spans="1:9" ht="10" x14ac:dyDescent="0.2">
      <c r="A22" t="s">
        <v>98</v>
      </c>
      <c r="B22" s="57">
        <v>0.21280000000000002</v>
      </c>
      <c r="C22" s="57">
        <v>0.31880000000000003</v>
      </c>
      <c r="D22" s="57">
        <v>0.40960000000000002</v>
      </c>
      <c r="E22" s="57">
        <v>1.4657</v>
      </c>
      <c r="F22" s="57">
        <v>0.4551</v>
      </c>
      <c r="G22" s="57">
        <v>2.3784999999999998</v>
      </c>
      <c r="H22" s="57">
        <v>4.7221000000000002</v>
      </c>
      <c r="I22" s="57">
        <v>4.4965999999999999</v>
      </c>
    </row>
    <row r="23" spans="1:9" ht="10" x14ac:dyDescent="0.2">
      <c r="A23" t="s">
        <v>112</v>
      </c>
      <c r="B23" s="57">
        <v>2.7309999999999999</v>
      </c>
      <c r="C23" s="57">
        <v>0.85609999999999997</v>
      </c>
      <c r="D23" s="57">
        <v>2.4114</v>
      </c>
      <c r="E23" s="57">
        <v>5.5823999999999998</v>
      </c>
      <c r="F23" s="57">
        <v>3.5129999999999999</v>
      </c>
      <c r="G23" s="57">
        <v>3.298</v>
      </c>
      <c r="H23" s="57">
        <v>4.4536000000000007</v>
      </c>
      <c r="I23" s="57">
        <v>3.9039000000000001</v>
      </c>
    </row>
    <row r="24" spans="1:9" ht="10" x14ac:dyDescent="0.2">
      <c r="A24" t="s">
        <v>84</v>
      </c>
      <c r="B24" s="57">
        <v>2.0047999999999999</v>
      </c>
      <c r="C24" s="57">
        <v>14.9963</v>
      </c>
      <c r="D24" s="57">
        <v>5.0021000000000004</v>
      </c>
      <c r="E24" s="57">
        <v>4.4000000000000003E-3</v>
      </c>
      <c r="F24" s="57">
        <v>5.5500000000000001E-2</v>
      </c>
      <c r="G24" s="57">
        <v>5.0999999999999995E-3</v>
      </c>
      <c r="H24" s="57">
        <v>3.9996</v>
      </c>
      <c r="I24" s="57">
        <v>0</v>
      </c>
    </row>
    <row r="25" spans="1:9" ht="10" x14ac:dyDescent="0.2">
      <c r="A25" t="s">
        <v>106</v>
      </c>
      <c r="B25" s="57">
        <v>0.70350000000000001</v>
      </c>
      <c r="C25" s="57">
        <v>0.17169999999999999</v>
      </c>
      <c r="D25" s="57">
        <v>0.84489999999999998</v>
      </c>
      <c r="E25" s="57">
        <v>1.6365999999999998</v>
      </c>
      <c r="F25" s="57">
        <v>5.6571999999999996</v>
      </c>
      <c r="G25" s="57">
        <v>2.6318999999999999</v>
      </c>
      <c r="H25" s="57">
        <v>3.1455000000000002</v>
      </c>
      <c r="I25" s="57">
        <v>6.0073999999999996</v>
      </c>
    </row>
    <row r="26" spans="1:9" ht="10" x14ac:dyDescent="0.2">
      <c r="A26" t="s">
        <v>74</v>
      </c>
      <c r="B26" s="57">
        <v>5.0833999999999993</v>
      </c>
      <c r="C26" s="57">
        <v>4.1094999999999997</v>
      </c>
      <c r="D26" s="57">
        <v>3.7986</v>
      </c>
      <c r="E26" s="57">
        <v>2.9769000000000001</v>
      </c>
      <c r="F26" s="57">
        <v>2.6763000000000003</v>
      </c>
      <c r="G26" s="57">
        <v>2.7725</v>
      </c>
      <c r="H26" s="57">
        <v>2.6355</v>
      </c>
      <c r="I26" s="57">
        <v>1.9257</v>
      </c>
    </row>
    <row r="27" spans="1:9" ht="10" x14ac:dyDescent="0.2">
      <c r="A27" t="s">
        <v>113</v>
      </c>
      <c r="B27" s="57">
        <v>2.3088000000000002</v>
      </c>
      <c r="C27" s="57">
        <v>2.5258000000000003</v>
      </c>
      <c r="D27" s="57">
        <v>2.6978</v>
      </c>
      <c r="E27" s="57">
        <v>2.1195999999999997</v>
      </c>
      <c r="F27" s="57">
        <v>2.1921999999999997</v>
      </c>
      <c r="G27" s="57">
        <v>2.0449000000000002</v>
      </c>
      <c r="H27" s="57">
        <v>2.2865000000000002</v>
      </c>
      <c r="I27" s="57">
        <v>1.6697</v>
      </c>
    </row>
    <row r="28" spans="1:9" ht="10" x14ac:dyDescent="0.2">
      <c r="A28" t="s">
        <v>114</v>
      </c>
      <c r="B28" s="57">
        <v>0.20449999999999999</v>
      </c>
      <c r="C28" s="57">
        <v>0.3221</v>
      </c>
      <c r="D28" s="57">
        <v>0.50219999999999998</v>
      </c>
      <c r="E28" s="57">
        <v>0.89760000000000006</v>
      </c>
      <c r="F28" s="57">
        <v>0.84710000000000008</v>
      </c>
      <c r="G28" s="57">
        <v>1.0628</v>
      </c>
      <c r="H28" s="57">
        <v>1.9545999999999999</v>
      </c>
      <c r="I28" s="57">
        <v>2.1504000000000003</v>
      </c>
    </row>
    <row r="29" spans="1:9" ht="10" x14ac:dyDescent="0.2">
      <c r="A29" t="s">
        <v>92</v>
      </c>
      <c r="B29" s="57">
        <f>B30-SUM(B4:B28)</f>
        <v>150.10649999999998</v>
      </c>
      <c r="C29" s="57">
        <f t="shared" ref="C29:I29" si="0">C30-SUM(C4:C28)</f>
        <v>449.8608999999999</v>
      </c>
      <c r="D29" s="57">
        <f t="shared" si="0"/>
        <v>217.03949999999986</v>
      </c>
      <c r="E29" s="57">
        <f t="shared" si="0"/>
        <v>19.374099999999885</v>
      </c>
      <c r="F29" s="57">
        <f t="shared" si="0"/>
        <v>179.64040000000011</v>
      </c>
      <c r="G29" s="57">
        <f t="shared" si="0"/>
        <v>174.2953</v>
      </c>
      <c r="H29" s="57">
        <f t="shared" si="0"/>
        <v>11.169199999999819</v>
      </c>
      <c r="I29" s="57">
        <f t="shared" si="0"/>
        <v>24.589400000000182</v>
      </c>
    </row>
    <row r="30" spans="1:9" ht="10" x14ac:dyDescent="0.2">
      <c r="A30" t="s">
        <v>30</v>
      </c>
      <c r="B30" s="57">
        <v>664.11059999999998</v>
      </c>
      <c r="C30" s="57">
        <v>981.34460000000001</v>
      </c>
      <c r="D30" s="57">
        <v>852.07349999999997</v>
      </c>
      <c r="E30" s="57">
        <v>913.70440000000008</v>
      </c>
      <c r="F30" s="57">
        <v>1017.1999000000001</v>
      </c>
      <c r="G30" s="57">
        <v>1159.2292</v>
      </c>
      <c r="H30" s="57">
        <v>1108.1416999999999</v>
      </c>
      <c r="I30" s="57">
        <v>880.58180000000004</v>
      </c>
    </row>
    <row r="31" spans="1:9" x14ac:dyDescent="0.35">
      <c r="A31" s="48"/>
      <c r="B31" s="48"/>
      <c r="C31" s="48"/>
      <c r="D31" s="48"/>
      <c r="E31" s="48"/>
      <c r="F31" s="48"/>
      <c r="G31" s="48"/>
      <c r="H31" s="48"/>
      <c r="I31" s="48"/>
    </row>
    <row r="32" spans="1:9" ht="24.75" customHeight="1" x14ac:dyDescent="0.2">
      <c r="A32" s="59" t="s">
        <v>147</v>
      </c>
      <c r="B32" s="5"/>
      <c r="C32" s="5"/>
      <c r="D32" s="5"/>
      <c r="E32" s="5"/>
      <c r="F32" s="5"/>
      <c r="G32" s="5"/>
      <c r="H32" s="5"/>
      <c r="I32" s="5"/>
    </row>
    <row r="34" spans="2:9" x14ac:dyDescent="0.35">
      <c r="B34" s="53"/>
      <c r="C34" s="53"/>
      <c r="D34" s="53"/>
      <c r="E34" s="53"/>
      <c r="F34" s="53"/>
      <c r="G34" s="53"/>
      <c r="H34" s="53"/>
      <c r="I34" s="51" t="s">
        <v>142</v>
      </c>
    </row>
  </sheetData>
  <pageMargins left="0.7" right="0.7" top="0.75" bottom="0.75" header="0.3" footer="0.3"/>
  <pageSetup orientation="portrait" r:id="rId1"/>
  <headerFooter>
    <oddFooter>&amp;C&amp;P
Oil Crops Yearbook/OCS-2020
March 2020
Economic Research Service, USDA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53"/>
  <sheetViews>
    <sheetView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1" sqref="A51"/>
    </sheetView>
  </sheetViews>
  <sheetFormatPr defaultRowHeight="10" x14ac:dyDescent="0.2"/>
  <cols>
    <col min="1" max="1" width="21.77734375" customWidth="1"/>
    <col min="2" max="8" width="12.77734375" customWidth="1"/>
  </cols>
  <sheetData>
    <row r="1" spans="1:11" x14ac:dyDescent="0.2">
      <c r="A1" s="7" t="s">
        <v>115</v>
      </c>
      <c r="B1" s="7"/>
      <c r="C1" s="7"/>
      <c r="D1" s="7"/>
      <c r="E1" s="7"/>
      <c r="F1" s="7"/>
      <c r="G1" s="7"/>
    </row>
    <row r="2" spans="1:11" x14ac:dyDescent="0.2">
      <c r="B2" s="21"/>
      <c r="C2" s="7"/>
      <c r="H2" s="22"/>
    </row>
    <row r="3" spans="1:11" x14ac:dyDescent="0.2">
      <c r="A3" s="7" t="s">
        <v>52</v>
      </c>
      <c r="B3" s="30" t="s">
        <v>50</v>
      </c>
      <c r="C3" s="30" t="s">
        <v>49</v>
      </c>
      <c r="D3" s="30" t="s">
        <v>20</v>
      </c>
      <c r="E3" s="30" t="s">
        <v>48</v>
      </c>
      <c r="F3" s="30" t="s">
        <v>66</v>
      </c>
      <c r="G3" s="30" t="s">
        <v>116</v>
      </c>
      <c r="H3" s="30" t="s">
        <v>117</v>
      </c>
    </row>
    <row r="4" spans="1:11" x14ac:dyDescent="0.2">
      <c r="C4" s="29"/>
      <c r="D4" s="29"/>
      <c r="E4" s="29" t="s">
        <v>21</v>
      </c>
      <c r="F4" s="29"/>
      <c r="G4" s="28"/>
      <c r="H4" s="27"/>
      <c r="I4" s="27"/>
    </row>
    <row r="5" spans="1:11" x14ac:dyDescent="0.2">
      <c r="A5" t="s">
        <v>46</v>
      </c>
    </row>
    <row r="6" spans="1:11" x14ac:dyDescent="0.2">
      <c r="A6" t="s">
        <v>41</v>
      </c>
      <c r="B6" s="25">
        <v>5.43</v>
      </c>
      <c r="C6" s="25">
        <v>5.4249999999999998</v>
      </c>
      <c r="D6" s="25">
        <v>5.32</v>
      </c>
      <c r="E6" s="25">
        <v>5.5129999999999999</v>
      </c>
      <c r="F6" s="25">
        <v>5.9349999999999996</v>
      </c>
      <c r="G6" s="25">
        <v>5.98</v>
      </c>
      <c r="H6" s="25">
        <v>5.81</v>
      </c>
    </row>
    <row r="7" spans="1:11" x14ac:dyDescent="0.2">
      <c r="A7" t="s">
        <v>40</v>
      </c>
      <c r="B7" s="25">
        <v>45.234999999999999</v>
      </c>
      <c r="C7" s="25">
        <v>44.356000000000002</v>
      </c>
      <c r="D7" s="25">
        <v>35.758000000000003</v>
      </c>
      <c r="E7" s="25">
        <v>39.093000000000004</v>
      </c>
      <c r="F7" s="25">
        <v>45.148000000000003</v>
      </c>
      <c r="G7" s="25">
        <v>43.420999999999999</v>
      </c>
      <c r="H7" s="25">
        <v>44.716000000000001</v>
      </c>
    </row>
    <row r="8" spans="1:11" x14ac:dyDescent="0.2">
      <c r="A8" t="s">
        <v>39</v>
      </c>
      <c r="B8" s="25">
        <v>15.965</v>
      </c>
      <c r="C8" s="25">
        <v>16.567</v>
      </c>
      <c r="D8" s="25">
        <v>15.99</v>
      </c>
      <c r="E8" s="25">
        <v>17.405000000000001</v>
      </c>
      <c r="F8" s="25">
        <v>18.773</v>
      </c>
      <c r="G8" s="25">
        <v>19.463999999999999</v>
      </c>
      <c r="H8" s="25">
        <v>19.475000000000001</v>
      </c>
    </row>
    <row r="9" spans="1:11" x14ac:dyDescent="0.2">
      <c r="A9" t="s">
        <v>38</v>
      </c>
      <c r="B9" s="25">
        <v>41.746000000000002</v>
      </c>
      <c r="C9" s="25">
        <v>41.779000000000003</v>
      </c>
      <c r="D9" s="25">
        <v>41.249000000000002</v>
      </c>
      <c r="E9" s="25">
        <v>45.084000000000003</v>
      </c>
      <c r="F9" s="25">
        <v>46.777000000000001</v>
      </c>
      <c r="G9" s="25">
        <v>46.747999999999998</v>
      </c>
      <c r="H9" s="25">
        <v>45.442999999999998</v>
      </c>
    </row>
    <row r="10" spans="1:11" x14ac:dyDescent="0.2">
      <c r="A10" t="s">
        <v>37</v>
      </c>
      <c r="B10" s="25">
        <v>70.585999999999999</v>
      </c>
      <c r="C10" s="25">
        <v>70.426000000000002</v>
      </c>
      <c r="D10" s="25">
        <v>68.756</v>
      </c>
      <c r="E10" s="25">
        <v>69.498000000000005</v>
      </c>
      <c r="F10" s="25">
        <v>75.024000000000001</v>
      </c>
      <c r="G10" s="25">
        <v>72.414000000000001</v>
      </c>
      <c r="H10" s="25">
        <v>68.150000000000006</v>
      </c>
    </row>
    <row r="11" spans="1:11" x14ac:dyDescent="0.2">
      <c r="A11" t="s">
        <v>36</v>
      </c>
      <c r="B11" s="25">
        <v>283.19900000000001</v>
      </c>
      <c r="C11" s="25">
        <v>320.73099999999999</v>
      </c>
      <c r="D11" s="25">
        <v>316.20800000000003</v>
      </c>
      <c r="E11" s="25">
        <v>349.00700000000001</v>
      </c>
      <c r="F11" s="25">
        <v>342.089</v>
      </c>
      <c r="G11" s="25">
        <v>358.64600000000002</v>
      </c>
      <c r="H11" s="25">
        <v>341.76299999999998</v>
      </c>
    </row>
    <row r="12" spans="1:11" x14ac:dyDescent="0.2">
      <c r="A12" t="s">
        <v>35</v>
      </c>
      <c r="B12" s="25">
        <v>41.116</v>
      </c>
      <c r="C12" s="25">
        <v>39.276000000000003</v>
      </c>
      <c r="D12" s="25">
        <v>40.710999999999999</v>
      </c>
      <c r="E12" s="25">
        <v>48.23</v>
      </c>
      <c r="F12" s="25">
        <v>47.845999999999997</v>
      </c>
      <c r="G12" s="25">
        <v>50.552999999999997</v>
      </c>
      <c r="H12" s="25">
        <v>54.768999999999998</v>
      </c>
    </row>
    <row r="13" spans="1:11" x14ac:dyDescent="0.2">
      <c r="A13" t="s">
        <v>30</v>
      </c>
      <c r="B13" s="25">
        <f t="shared" ref="B13:G13" si="0">SUM(B6:B12)</f>
        <v>503.27699999999999</v>
      </c>
      <c r="C13" s="25">
        <f t="shared" si="0"/>
        <v>538.55999999999995</v>
      </c>
      <c r="D13" s="25">
        <f t="shared" si="0"/>
        <v>523.99200000000008</v>
      </c>
      <c r="E13" s="25">
        <f t="shared" si="0"/>
        <v>573.83000000000004</v>
      </c>
      <c r="F13" s="25">
        <f t="shared" si="0"/>
        <v>581.59199999999998</v>
      </c>
      <c r="G13" s="25">
        <f t="shared" si="0"/>
        <v>597.226</v>
      </c>
      <c r="H13" s="25">
        <f t="shared" ref="H13" si="1">SUM(H6:H12)</f>
        <v>580.12599999999998</v>
      </c>
    </row>
    <row r="14" spans="1:11" x14ac:dyDescent="0.2">
      <c r="A14" t="s">
        <v>45</v>
      </c>
      <c r="B14" s="25"/>
      <c r="C14" s="25"/>
      <c r="D14" s="25"/>
      <c r="E14" s="25"/>
      <c r="F14" s="25"/>
      <c r="G14" s="26"/>
      <c r="H14" s="26"/>
      <c r="I14" s="26"/>
      <c r="J14" s="26"/>
      <c r="K14" s="26"/>
    </row>
    <row r="15" spans="1:11" x14ac:dyDescent="0.2">
      <c r="A15" t="s">
        <v>41</v>
      </c>
      <c r="B15" s="25">
        <v>0.11</v>
      </c>
      <c r="C15" s="25">
        <v>0.11600000000000001</v>
      </c>
      <c r="D15" s="25">
        <v>0.14699999999999999</v>
      </c>
      <c r="E15" s="25">
        <v>0.13300000000000001</v>
      </c>
      <c r="F15" s="25">
        <v>0.13300000000000001</v>
      </c>
      <c r="G15" s="25">
        <v>0.17</v>
      </c>
      <c r="H15" s="25">
        <v>0.17599999999999999</v>
      </c>
    </row>
    <row r="16" spans="1:11" x14ac:dyDescent="0.2">
      <c r="A16" t="s">
        <v>40</v>
      </c>
      <c r="B16" s="25">
        <v>0.77500000000000002</v>
      </c>
      <c r="C16" s="25">
        <v>0.66700000000000004</v>
      </c>
      <c r="D16" s="25">
        <v>0.67400000000000004</v>
      </c>
      <c r="E16" s="25">
        <v>0.96299999999999997</v>
      </c>
      <c r="F16" s="25">
        <v>0.752</v>
      </c>
      <c r="G16" s="25">
        <v>0.57899999999999996</v>
      </c>
      <c r="H16" s="25">
        <v>0.59</v>
      </c>
    </row>
    <row r="17" spans="1:8" x14ac:dyDescent="0.2">
      <c r="A17" t="s">
        <v>39</v>
      </c>
      <c r="B17" s="25">
        <v>6.4000000000000001E-2</v>
      </c>
      <c r="C17" s="25">
        <v>6.8000000000000005E-2</v>
      </c>
      <c r="D17" s="25">
        <v>5.7000000000000002E-2</v>
      </c>
      <c r="E17" s="25">
        <v>5.6000000000000001E-2</v>
      </c>
      <c r="F17" s="25">
        <v>7.5999999999999998E-2</v>
      </c>
      <c r="G17" s="25">
        <v>7.2999999999999995E-2</v>
      </c>
      <c r="H17" s="25">
        <v>6.8000000000000005E-2</v>
      </c>
    </row>
    <row r="18" spans="1:8" x14ac:dyDescent="0.2">
      <c r="A18" t="s">
        <v>38</v>
      </c>
      <c r="B18" s="25">
        <v>2.3820000000000001</v>
      </c>
      <c r="C18" s="25">
        <v>2.5169999999999999</v>
      </c>
      <c r="D18" s="25">
        <v>3.3039999999999998</v>
      </c>
      <c r="E18" s="25">
        <v>3.1549999999999998</v>
      </c>
      <c r="F18" s="25">
        <v>3.0249999999999999</v>
      </c>
      <c r="G18" s="25">
        <v>3.3660000000000001</v>
      </c>
      <c r="H18" s="25">
        <v>3.4649999999999999</v>
      </c>
    </row>
    <row r="19" spans="1:8" x14ac:dyDescent="0.2">
      <c r="A19" t="s">
        <v>37</v>
      </c>
      <c r="B19" s="25">
        <v>15.552</v>
      </c>
      <c r="C19" s="25">
        <v>14.318</v>
      </c>
      <c r="D19" s="25">
        <v>14.146000000000001</v>
      </c>
      <c r="E19" s="25">
        <v>15.510999999999999</v>
      </c>
      <c r="F19" s="25">
        <v>15.47</v>
      </c>
      <c r="G19" s="25">
        <v>14.302</v>
      </c>
      <c r="H19" s="25">
        <v>15.141999999999999</v>
      </c>
    </row>
    <row r="20" spans="1:8" x14ac:dyDescent="0.2">
      <c r="A20" t="s">
        <v>36</v>
      </c>
      <c r="B20" s="25">
        <v>113.068</v>
      </c>
      <c r="C20" s="25">
        <v>124.36199999999999</v>
      </c>
      <c r="D20" s="25">
        <v>133.346</v>
      </c>
      <c r="E20" s="25">
        <v>144.21600000000001</v>
      </c>
      <c r="F20" s="25">
        <v>153.26300000000001</v>
      </c>
      <c r="G20" s="25">
        <v>145.39599999999999</v>
      </c>
      <c r="H20" s="25">
        <v>150.751</v>
      </c>
    </row>
    <row r="21" spans="1:8" x14ac:dyDescent="0.2">
      <c r="A21" t="s">
        <v>35</v>
      </c>
      <c r="B21" s="25">
        <v>1.623</v>
      </c>
      <c r="C21" s="25">
        <v>1.5609999999999999</v>
      </c>
      <c r="D21" s="25">
        <v>1.8660000000000001</v>
      </c>
      <c r="E21" s="25">
        <v>2.19</v>
      </c>
      <c r="F21" s="25">
        <v>2.1480000000000001</v>
      </c>
      <c r="G21" s="25">
        <v>2.4910000000000001</v>
      </c>
      <c r="H21" s="25">
        <v>2.5910000000000002</v>
      </c>
    </row>
    <row r="22" spans="1:8" x14ac:dyDescent="0.2">
      <c r="A22" t="s">
        <v>30</v>
      </c>
      <c r="B22" s="25">
        <f t="shared" ref="B22:H22" si="2">SUM(B15:B21)</f>
        <v>133.57399999999998</v>
      </c>
      <c r="C22" s="25">
        <f t="shared" si="2"/>
        <v>143.60900000000001</v>
      </c>
      <c r="D22" s="25">
        <f t="shared" si="2"/>
        <v>153.54000000000002</v>
      </c>
      <c r="E22" s="25">
        <f t="shared" si="2"/>
        <v>166.22399999999999</v>
      </c>
      <c r="F22" s="25">
        <f t="shared" si="2"/>
        <v>174.86699999999999</v>
      </c>
      <c r="G22" s="25">
        <f t="shared" si="2"/>
        <v>166.37700000000001</v>
      </c>
      <c r="H22" s="25">
        <f t="shared" si="2"/>
        <v>172.78300000000002</v>
      </c>
    </row>
    <row r="23" spans="1:8" x14ac:dyDescent="0.2">
      <c r="A23" t="s">
        <v>44</v>
      </c>
      <c r="B23" s="25"/>
      <c r="C23" s="25"/>
      <c r="D23" s="25"/>
      <c r="E23" s="25"/>
      <c r="F23" s="25"/>
    </row>
    <row r="24" spans="1:8" x14ac:dyDescent="0.2">
      <c r="A24" t="s">
        <v>41</v>
      </c>
      <c r="B24" s="25">
        <v>0.10199999999999999</v>
      </c>
      <c r="C24" s="25">
        <v>0.11600000000000001</v>
      </c>
      <c r="D24" s="25">
        <v>0.15</v>
      </c>
      <c r="E24" s="25">
        <v>0.16600000000000001</v>
      </c>
      <c r="F24" s="25">
        <v>0.16400000000000001</v>
      </c>
      <c r="G24" s="25">
        <v>0.124</v>
      </c>
      <c r="H24" s="25">
        <v>0.156</v>
      </c>
    </row>
    <row r="25" spans="1:8" x14ac:dyDescent="0.2">
      <c r="A25" t="s">
        <v>40</v>
      </c>
      <c r="B25" s="25">
        <v>0.92300000000000004</v>
      </c>
      <c r="C25" s="25">
        <v>0.72599999999999998</v>
      </c>
      <c r="D25" s="25">
        <v>0.7</v>
      </c>
      <c r="E25" s="25">
        <v>0.89</v>
      </c>
      <c r="F25" s="25">
        <v>0.85399999999999998</v>
      </c>
      <c r="G25" s="25">
        <v>0.746</v>
      </c>
      <c r="H25" s="25">
        <v>0.68899999999999995</v>
      </c>
    </row>
    <row r="26" spans="1:8" x14ac:dyDescent="0.2">
      <c r="A26" t="s">
        <v>39</v>
      </c>
      <c r="B26" s="25">
        <v>4.2000000000000003E-2</v>
      </c>
      <c r="C26" s="25">
        <v>4.2000000000000003E-2</v>
      </c>
      <c r="D26" s="25">
        <v>4.3999999999999997E-2</v>
      </c>
      <c r="E26" s="25">
        <v>7.9000000000000001E-2</v>
      </c>
      <c r="F26" s="25">
        <v>8.4000000000000005E-2</v>
      </c>
      <c r="G26" s="25">
        <v>5.2999999999999999E-2</v>
      </c>
      <c r="H26" s="25">
        <v>5.2999999999999999E-2</v>
      </c>
    </row>
    <row r="27" spans="1:8" x14ac:dyDescent="0.2">
      <c r="A27" t="s">
        <v>38</v>
      </c>
      <c r="B27" s="25">
        <v>2.9049999999999998</v>
      </c>
      <c r="C27" s="25">
        <v>3.3260000000000001</v>
      </c>
      <c r="D27" s="25">
        <v>3.5230000000000001</v>
      </c>
      <c r="E27" s="25">
        <v>3.6720000000000002</v>
      </c>
      <c r="F27" s="25">
        <v>3.3620000000000001</v>
      </c>
      <c r="G27" s="25">
        <v>3.593</v>
      </c>
      <c r="H27" s="25">
        <v>3.7970000000000002</v>
      </c>
    </row>
    <row r="28" spans="1:8" x14ac:dyDescent="0.2">
      <c r="A28" t="s">
        <v>37</v>
      </c>
      <c r="B28" s="25">
        <v>15.099</v>
      </c>
      <c r="C28" s="25">
        <v>15.105</v>
      </c>
      <c r="D28" s="25">
        <v>14.347</v>
      </c>
      <c r="E28" s="25">
        <v>15.798999999999999</v>
      </c>
      <c r="F28" s="25">
        <v>16.196000000000002</v>
      </c>
      <c r="G28" s="25">
        <v>14.676</v>
      </c>
      <c r="H28" s="25">
        <v>15.249000000000001</v>
      </c>
    </row>
    <row r="29" spans="1:8" x14ac:dyDescent="0.2">
      <c r="A29" t="s">
        <v>36</v>
      </c>
      <c r="B29" s="25">
        <v>112.73699999999999</v>
      </c>
      <c r="C29" s="25">
        <v>126.227</v>
      </c>
      <c r="D29" s="25">
        <v>132.191</v>
      </c>
      <c r="E29" s="25">
        <v>146.875</v>
      </c>
      <c r="F29" s="25">
        <v>153.065</v>
      </c>
      <c r="G29" s="25">
        <v>148.33000000000001</v>
      </c>
      <c r="H29" s="25">
        <v>151.87799999999999</v>
      </c>
    </row>
    <row r="30" spans="1:8" x14ac:dyDescent="0.2">
      <c r="A30" t="s">
        <v>35</v>
      </c>
      <c r="B30" s="25">
        <v>1.9570000000000001</v>
      </c>
      <c r="C30" s="25">
        <v>1.661</v>
      </c>
      <c r="D30" s="25">
        <v>2.0099999999999998</v>
      </c>
      <c r="E30" s="25">
        <v>2.4649999999999999</v>
      </c>
      <c r="F30" s="25">
        <v>2.516</v>
      </c>
      <c r="G30" s="25">
        <v>3.0489999999999999</v>
      </c>
      <c r="H30" s="25">
        <v>3.133</v>
      </c>
    </row>
    <row r="31" spans="1:8" x14ac:dyDescent="0.2">
      <c r="A31" t="s">
        <v>30</v>
      </c>
      <c r="B31" s="25">
        <f t="shared" ref="B31:H31" si="3">SUM(B24:B30)</f>
        <v>133.76499999999999</v>
      </c>
      <c r="C31" s="25">
        <f t="shared" si="3"/>
        <v>147.203</v>
      </c>
      <c r="D31" s="25">
        <f t="shared" si="3"/>
        <v>152.965</v>
      </c>
      <c r="E31" s="25">
        <f t="shared" si="3"/>
        <v>169.946</v>
      </c>
      <c r="F31" s="25">
        <f t="shared" si="3"/>
        <v>176.24099999999999</v>
      </c>
      <c r="G31" s="25">
        <f t="shared" si="3"/>
        <v>170.57100000000003</v>
      </c>
      <c r="H31" s="25">
        <f t="shared" si="3"/>
        <v>174.95500000000001</v>
      </c>
    </row>
    <row r="32" spans="1:8" x14ac:dyDescent="0.2">
      <c r="A32" t="s">
        <v>43</v>
      </c>
      <c r="B32" s="25"/>
      <c r="C32" s="25"/>
      <c r="D32" s="25"/>
      <c r="E32" s="25"/>
      <c r="F32" s="25"/>
    </row>
    <row r="33" spans="1:8" x14ac:dyDescent="0.2">
      <c r="A33" t="s">
        <v>41</v>
      </c>
      <c r="B33" s="25">
        <v>5.4770000000000003</v>
      </c>
      <c r="C33" s="25">
        <v>5.4370000000000003</v>
      </c>
      <c r="D33" s="25">
        <v>5.3540000000000001</v>
      </c>
      <c r="E33" s="25">
        <v>5.4589999999999996</v>
      </c>
      <c r="F33" s="25">
        <v>5.8840000000000003</v>
      </c>
      <c r="G33" s="25">
        <v>6.07</v>
      </c>
      <c r="H33" s="25">
        <v>5.8540000000000001</v>
      </c>
    </row>
    <row r="34" spans="1:8" x14ac:dyDescent="0.2">
      <c r="A34" t="s">
        <v>40</v>
      </c>
      <c r="B34" s="25">
        <v>45.146000000000001</v>
      </c>
      <c r="C34" s="25">
        <v>44.386000000000003</v>
      </c>
      <c r="D34" s="25">
        <v>36.558999999999997</v>
      </c>
      <c r="E34" s="25">
        <v>38.677</v>
      </c>
      <c r="F34" s="25">
        <v>44.55</v>
      </c>
      <c r="G34" s="25">
        <v>43.52</v>
      </c>
      <c r="H34" s="25">
        <v>44.752000000000002</v>
      </c>
    </row>
    <row r="35" spans="1:8" x14ac:dyDescent="0.2">
      <c r="A35" t="s">
        <v>39</v>
      </c>
      <c r="B35" s="25">
        <v>15.991</v>
      </c>
      <c r="C35" s="25">
        <v>16.625</v>
      </c>
      <c r="D35" s="25">
        <v>16.027000000000001</v>
      </c>
      <c r="E35" s="25">
        <v>17.376999999999999</v>
      </c>
      <c r="F35" s="25">
        <v>18.82</v>
      </c>
      <c r="G35" s="25">
        <v>19.501999999999999</v>
      </c>
      <c r="H35" s="25">
        <v>19.489999999999998</v>
      </c>
    </row>
    <row r="36" spans="1:8" x14ac:dyDescent="0.2">
      <c r="A36" t="s">
        <v>38</v>
      </c>
      <c r="B36" s="25">
        <v>40.545000000000002</v>
      </c>
      <c r="C36" s="25">
        <v>40.694000000000003</v>
      </c>
      <c r="D36" s="25">
        <v>41.915999999999997</v>
      </c>
      <c r="E36" s="25">
        <v>43.94</v>
      </c>
      <c r="F36" s="25">
        <v>45.417999999999999</v>
      </c>
      <c r="G36" s="25">
        <v>46.343000000000004</v>
      </c>
      <c r="H36" s="25">
        <v>46.31</v>
      </c>
    </row>
    <row r="37" spans="1:8" x14ac:dyDescent="0.2">
      <c r="A37" t="s">
        <v>37</v>
      </c>
      <c r="B37" s="25">
        <v>68.816999999999993</v>
      </c>
      <c r="C37" s="25">
        <v>70.106999999999999</v>
      </c>
      <c r="D37" s="25">
        <v>69.581999999999994</v>
      </c>
      <c r="E37" s="25">
        <v>70.307000000000002</v>
      </c>
      <c r="F37" s="25">
        <v>71.628</v>
      </c>
      <c r="G37" s="25">
        <v>71.421999999999997</v>
      </c>
      <c r="H37" s="25">
        <v>70.156999999999996</v>
      </c>
    </row>
    <row r="38" spans="1:8" x14ac:dyDescent="0.2">
      <c r="A38" t="s">
        <v>36</v>
      </c>
      <c r="B38" s="25">
        <v>277.786</v>
      </c>
      <c r="C38" s="25">
        <v>303.863</v>
      </c>
      <c r="D38" s="25">
        <v>316.22800000000001</v>
      </c>
      <c r="E38" s="25">
        <v>331.51900000000001</v>
      </c>
      <c r="F38" s="25">
        <v>338.07299999999998</v>
      </c>
      <c r="G38" s="25">
        <v>342.88299999999998</v>
      </c>
      <c r="H38" s="25">
        <v>350.072</v>
      </c>
    </row>
    <row r="39" spans="1:8" x14ac:dyDescent="0.2">
      <c r="A39" t="s">
        <v>35</v>
      </c>
      <c r="B39" s="25">
        <v>40.323</v>
      </c>
      <c r="C39" s="25">
        <v>39.479999999999997</v>
      </c>
      <c r="D39" s="25">
        <v>40.703000000000003</v>
      </c>
      <c r="E39" s="25">
        <v>47.345999999999997</v>
      </c>
      <c r="F39" s="25">
        <v>48.152000000000001</v>
      </c>
      <c r="G39" s="25">
        <v>50.225999999999999</v>
      </c>
      <c r="H39" s="25">
        <v>53.762999999999998</v>
      </c>
    </row>
    <row r="40" spans="1:8" x14ac:dyDescent="0.2">
      <c r="A40" t="s">
        <v>30</v>
      </c>
      <c r="B40" s="25">
        <f t="shared" ref="B40:H40" si="4">SUM(B33:B39)</f>
        <v>494.08499999999998</v>
      </c>
      <c r="C40" s="25">
        <f t="shared" si="4"/>
        <v>520.59199999999998</v>
      </c>
      <c r="D40" s="25">
        <f t="shared" si="4"/>
        <v>526.36900000000003</v>
      </c>
      <c r="E40" s="25">
        <f t="shared" si="4"/>
        <v>554.625</v>
      </c>
      <c r="F40" s="25">
        <f t="shared" si="4"/>
        <v>572.52500000000009</v>
      </c>
      <c r="G40" s="25">
        <f t="shared" si="4"/>
        <v>579.96600000000001</v>
      </c>
      <c r="H40" s="25">
        <f t="shared" si="4"/>
        <v>590.39800000000002</v>
      </c>
    </row>
    <row r="41" spans="1:8" x14ac:dyDescent="0.2">
      <c r="A41" t="s">
        <v>42</v>
      </c>
      <c r="B41" s="25"/>
      <c r="C41" s="25"/>
      <c r="D41" s="25"/>
      <c r="E41" s="25"/>
      <c r="F41" s="25"/>
    </row>
    <row r="42" spans="1:8" x14ac:dyDescent="0.2">
      <c r="A42" t="s">
        <v>41</v>
      </c>
      <c r="B42" s="25">
        <v>0.11700000000000001</v>
      </c>
      <c r="C42" s="25">
        <v>0.105</v>
      </c>
      <c r="D42" s="25">
        <v>6.8000000000000005E-2</v>
      </c>
      <c r="E42" s="25">
        <v>8.8999999999999996E-2</v>
      </c>
      <c r="F42" s="25">
        <v>0.109</v>
      </c>
      <c r="G42" s="25">
        <v>6.5000000000000002E-2</v>
      </c>
      <c r="H42" s="25">
        <v>4.1000000000000002E-2</v>
      </c>
    </row>
    <row r="43" spans="1:8" x14ac:dyDescent="0.2">
      <c r="A43" t="s">
        <v>40</v>
      </c>
      <c r="B43" s="25">
        <v>1.7989999999999999</v>
      </c>
      <c r="C43" s="25">
        <v>1.71</v>
      </c>
      <c r="D43" s="25">
        <v>0.88300000000000001</v>
      </c>
      <c r="E43" s="25">
        <v>1.3720000000000001</v>
      </c>
      <c r="F43" s="25">
        <v>1.8680000000000001</v>
      </c>
      <c r="G43" s="25">
        <v>1.6020000000000001</v>
      </c>
      <c r="H43" s="25">
        <v>1.4670000000000001</v>
      </c>
    </row>
    <row r="44" spans="1:8" x14ac:dyDescent="0.2">
      <c r="A44" t="s">
        <v>39</v>
      </c>
      <c r="B44" s="25">
        <v>0.28999999999999998</v>
      </c>
      <c r="C44" s="25">
        <v>0.25800000000000001</v>
      </c>
      <c r="D44" s="25">
        <v>0.23400000000000001</v>
      </c>
      <c r="E44" s="25">
        <v>0.23899999999999999</v>
      </c>
      <c r="F44" s="25">
        <v>0.184</v>
      </c>
      <c r="G44" s="25">
        <v>0.16600000000000001</v>
      </c>
      <c r="H44" s="25">
        <v>0.16600000000000001</v>
      </c>
    </row>
    <row r="45" spans="1:8" x14ac:dyDescent="0.2">
      <c r="A45" t="s">
        <v>38</v>
      </c>
      <c r="B45" s="25">
        <v>3.9689999999999999</v>
      </c>
      <c r="C45" s="25">
        <v>4.2450000000000001</v>
      </c>
      <c r="D45" s="25">
        <v>3.359</v>
      </c>
      <c r="E45" s="25">
        <v>3.9860000000000002</v>
      </c>
      <c r="F45" s="25">
        <v>5.008</v>
      </c>
      <c r="G45" s="25">
        <v>5.1859999999999999</v>
      </c>
      <c r="H45" s="25">
        <v>3.9870000000000001</v>
      </c>
    </row>
    <row r="46" spans="1:8" x14ac:dyDescent="0.2">
      <c r="A46" t="s">
        <v>37</v>
      </c>
      <c r="B46" s="25">
        <v>7.7249999999999996</v>
      </c>
      <c r="C46" s="25">
        <v>7.2569999999999997</v>
      </c>
      <c r="D46" s="25">
        <v>6.23</v>
      </c>
      <c r="E46" s="25">
        <v>5.133</v>
      </c>
      <c r="F46" s="25">
        <v>7.8029999999999999</v>
      </c>
      <c r="G46" s="25">
        <v>8.4209999999999994</v>
      </c>
      <c r="H46" s="25">
        <v>6.3070000000000004</v>
      </c>
    </row>
    <row r="47" spans="1:8" x14ac:dyDescent="0.2">
      <c r="A47" t="s">
        <v>36</v>
      </c>
      <c r="B47" s="25">
        <v>63.865000000000002</v>
      </c>
      <c r="C47" s="25">
        <v>78.867999999999995</v>
      </c>
      <c r="D47" s="25">
        <v>80.003</v>
      </c>
      <c r="E47" s="25">
        <v>94.831999999999994</v>
      </c>
      <c r="F47" s="25">
        <v>99.046000000000006</v>
      </c>
      <c r="G47" s="25">
        <v>111.875</v>
      </c>
      <c r="H47" s="25">
        <v>102.43899999999999</v>
      </c>
    </row>
    <row r="48" spans="1:8" x14ac:dyDescent="0.2">
      <c r="A48" t="s">
        <v>35</v>
      </c>
      <c r="B48" s="25">
        <v>3.2389999999999999</v>
      </c>
      <c r="C48" s="25">
        <v>2.9350000000000001</v>
      </c>
      <c r="D48" s="25">
        <v>2.7989999999999999</v>
      </c>
      <c r="E48" s="25">
        <v>3.4079999999999999</v>
      </c>
      <c r="F48" s="25">
        <v>2.734</v>
      </c>
      <c r="G48" s="25">
        <v>2.5030000000000001</v>
      </c>
      <c r="H48" s="25">
        <v>2.9670000000000001</v>
      </c>
    </row>
    <row r="49" spans="1:8" x14ac:dyDescent="0.2">
      <c r="A49" s="7" t="s">
        <v>30</v>
      </c>
      <c r="B49" s="24">
        <f t="shared" ref="B49:H49" si="5">SUM(B42:B48)</f>
        <v>81.004000000000005</v>
      </c>
      <c r="C49" s="24">
        <f t="shared" si="5"/>
        <v>95.378</v>
      </c>
      <c r="D49" s="24">
        <f t="shared" si="5"/>
        <v>93.576000000000008</v>
      </c>
      <c r="E49" s="24">
        <f t="shared" si="5"/>
        <v>109.059</v>
      </c>
      <c r="F49" s="24">
        <f t="shared" si="5"/>
        <v>116.752</v>
      </c>
      <c r="G49" s="24">
        <f t="shared" si="5"/>
        <v>129.81799999999998</v>
      </c>
      <c r="H49" s="24">
        <f t="shared" si="5"/>
        <v>117.374</v>
      </c>
    </row>
    <row r="50" spans="1:8" ht="13.15" customHeight="1" x14ac:dyDescent="0.2">
      <c r="A50" s="3" t="s">
        <v>34</v>
      </c>
    </row>
    <row r="51" spans="1:8" ht="13.15" customHeight="1" x14ac:dyDescent="0.2">
      <c r="A51" s="3" t="s">
        <v>143</v>
      </c>
    </row>
    <row r="52" spans="1:8" ht="10.15" customHeight="1" x14ac:dyDescent="0.2">
      <c r="A52" s="3"/>
      <c r="F52" s="1"/>
      <c r="H52" s="1" t="s">
        <v>141</v>
      </c>
    </row>
    <row r="53" spans="1:8" ht="10.15" customHeight="1" x14ac:dyDescent="0.2">
      <c r="F53" s="1"/>
      <c r="G53" s="1"/>
      <c r="H53" s="1"/>
    </row>
  </sheetData>
  <pageMargins left="0.7" right="0.7" top="0.75" bottom="0.75" header="0.3" footer="0.3"/>
  <pageSetup firstPageNumber="79" orientation="portrait" useFirstPageNumber="1" r:id="rId1"/>
  <headerFooter alignWithMargins="0">
    <oddFooter>&amp;C&amp;P
Oil Crops Yearbook/OCS-2020
March 2020
Economic Research Service, USDA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62"/>
  <sheetViews>
    <sheetView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"/>
    </sheetView>
  </sheetViews>
  <sheetFormatPr defaultRowHeight="10" x14ac:dyDescent="0.2"/>
  <cols>
    <col min="1" max="1" width="21.77734375" customWidth="1"/>
    <col min="2" max="7" width="12.77734375" customWidth="1"/>
    <col min="8" max="8" width="12.77734375" style="27" customWidth="1"/>
    <col min="9" max="9" width="9.33203125" style="27" customWidth="1"/>
  </cols>
  <sheetData>
    <row r="1" spans="1:8" x14ac:dyDescent="0.2">
      <c r="A1" s="31" t="s">
        <v>118</v>
      </c>
      <c r="B1" s="7"/>
      <c r="C1" s="7"/>
    </row>
    <row r="2" spans="1:8" x14ac:dyDescent="0.2">
      <c r="B2" s="21"/>
      <c r="C2" s="21"/>
      <c r="D2" s="22"/>
      <c r="E2" s="22"/>
      <c r="F2" s="22"/>
      <c r="G2" s="22"/>
      <c r="H2" s="22"/>
    </row>
    <row r="3" spans="1:8" x14ac:dyDescent="0.2">
      <c r="A3" s="7" t="s">
        <v>52</v>
      </c>
      <c r="B3" s="30" t="s">
        <v>50</v>
      </c>
      <c r="C3" s="30" t="s">
        <v>49</v>
      </c>
      <c r="D3" s="30" t="s">
        <v>20</v>
      </c>
      <c r="E3" s="30" t="s">
        <v>53</v>
      </c>
      <c r="F3" s="30" t="s">
        <v>66</v>
      </c>
      <c r="G3" s="30" t="s">
        <v>47</v>
      </c>
      <c r="H3" s="30" t="s">
        <v>117</v>
      </c>
    </row>
    <row r="4" spans="1:8" x14ac:dyDescent="0.2">
      <c r="C4" s="29"/>
      <c r="E4" s="29" t="s">
        <v>21</v>
      </c>
      <c r="F4" s="29"/>
      <c r="G4" s="58"/>
    </row>
    <row r="5" spans="1:8" x14ac:dyDescent="0.2">
      <c r="A5" t="s">
        <v>46</v>
      </c>
    </row>
    <row r="6" spans="1:8" x14ac:dyDescent="0.2">
      <c r="A6" t="s">
        <v>119</v>
      </c>
      <c r="B6" s="25">
        <v>3.3959999999999999</v>
      </c>
      <c r="C6" s="25">
        <v>3.383</v>
      </c>
      <c r="D6" s="25">
        <v>3.3370000000000002</v>
      </c>
      <c r="E6" s="25">
        <v>3.411</v>
      </c>
      <c r="F6" s="25">
        <v>3.665</v>
      </c>
      <c r="G6" s="27">
        <v>3.7709999999999999</v>
      </c>
      <c r="H6" s="27">
        <v>3.6459999999999999</v>
      </c>
    </row>
    <row r="7" spans="1:8" x14ac:dyDescent="0.2">
      <c r="A7" t="s">
        <v>120</v>
      </c>
      <c r="B7" s="25">
        <v>5.1580000000000004</v>
      </c>
      <c r="C7" s="25">
        <v>5.0640000000000001</v>
      </c>
      <c r="D7" s="25">
        <v>4.2450000000000001</v>
      </c>
      <c r="E7" s="25">
        <v>4.3739999999999997</v>
      </c>
      <c r="F7" s="25">
        <v>5.0940000000000003</v>
      </c>
      <c r="G7" s="27">
        <v>5.0579999999999998</v>
      </c>
      <c r="H7" s="27">
        <v>5.1879999999999997</v>
      </c>
    </row>
    <row r="8" spans="1:8" x14ac:dyDescent="0.2">
      <c r="A8" t="s">
        <v>121</v>
      </c>
      <c r="B8" s="25">
        <v>3.1960000000000002</v>
      </c>
      <c r="C8" s="25">
        <v>2.3959999999999999</v>
      </c>
      <c r="D8" s="25">
        <v>3.1269999999999998</v>
      </c>
      <c r="E8" s="25">
        <v>2.61</v>
      </c>
      <c r="F8" s="25">
        <v>3.27</v>
      </c>
      <c r="G8" s="27">
        <v>3.25</v>
      </c>
      <c r="H8" s="27">
        <v>3.1789999999999998</v>
      </c>
    </row>
    <row r="9" spans="1:8" x14ac:dyDescent="0.2">
      <c r="A9" t="s">
        <v>122</v>
      </c>
      <c r="B9" s="25">
        <v>59.283999999999999</v>
      </c>
      <c r="C9" s="25">
        <v>61.78</v>
      </c>
      <c r="D9" s="25">
        <v>58.883000000000003</v>
      </c>
      <c r="E9" s="25">
        <v>65.254000000000005</v>
      </c>
      <c r="F9" s="25">
        <v>70.575000000000003</v>
      </c>
      <c r="G9" s="27">
        <v>73.887</v>
      </c>
      <c r="H9" s="27">
        <v>72.948999999999998</v>
      </c>
    </row>
    <row r="10" spans="1:8" x14ac:dyDescent="0.2">
      <c r="A10" t="s">
        <v>148</v>
      </c>
      <c r="B10" s="25">
        <v>7.0830000000000002</v>
      </c>
      <c r="C10" s="25">
        <v>7.3140000000000001</v>
      </c>
      <c r="D10" s="25">
        <v>7.0129999999999999</v>
      </c>
      <c r="E10" s="25">
        <v>7.6360000000000001</v>
      </c>
      <c r="F10" s="25">
        <v>8.2579999999999991</v>
      </c>
      <c r="G10" s="27">
        <v>8.5589999999999993</v>
      </c>
      <c r="H10" s="27">
        <v>8.5329999999999995</v>
      </c>
    </row>
    <row r="11" spans="1:8" x14ac:dyDescent="0.2">
      <c r="A11" t="s">
        <v>123</v>
      </c>
      <c r="B11" s="25">
        <v>5.5940000000000003</v>
      </c>
      <c r="C11" s="25">
        <v>5.3879999999999999</v>
      </c>
      <c r="D11" s="25">
        <v>5.4260000000000002</v>
      </c>
      <c r="E11" s="25">
        <v>5.7140000000000004</v>
      </c>
      <c r="F11" s="25">
        <v>5.907</v>
      </c>
      <c r="G11" s="27">
        <v>5.8550000000000004</v>
      </c>
      <c r="H11" s="27">
        <v>6.0190000000000001</v>
      </c>
    </row>
    <row r="12" spans="1:8" x14ac:dyDescent="0.2">
      <c r="A12" t="s">
        <v>124</v>
      </c>
      <c r="B12" s="25">
        <v>27.015999999999998</v>
      </c>
      <c r="C12" s="25">
        <v>27.411000000000001</v>
      </c>
      <c r="D12" s="25">
        <v>27.341999999999999</v>
      </c>
      <c r="E12" s="25">
        <v>27.552</v>
      </c>
      <c r="F12" s="25">
        <v>28.126999999999999</v>
      </c>
      <c r="G12" s="27">
        <v>27.922000000000001</v>
      </c>
      <c r="H12" s="27">
        <v>27.443000000000001</v>
      </c>
    </row>
    <row r="13" spans="1:8" x14ac:dyDescent="0.2">
      <c r="A13" t="s">
        <v>125</v>
      </c>
      <c r="B13" s="25">
        <v>45.244</v>
      </c>
      <c r="C13" s="25">
        <v>49.289000000000001</v>
      </c>
      <c r="D13" s="25">
        <v>51.57</v>
      </c>
      <c r="E13" s="25">
        <v>53.832999999999998</v>
      </c>
      <c r="F13" s="25">
        <v>55.109000000000002</v>
      </c>
      <c r="G13" s="27">
        <v>55.625999999999998</v>
      </c>
      <c r="H13" s="27">
        <v>56.777999999999999</v>
      </c>
    </row>
    <row r="14" spans="1:8" x14ac:dyDescent="0.2">
      <c r="A14" t="s">
        <v>126</v>
      </c>
      <c r="B14" s="25">
        <v>15.545</v>
      </c>
      <c r="C14" s="25">
        <v>14.967000000000001</v>
      </c>
      <c r="D14" s="25">
        <v>15.403</v>
      </c>
      <c r="E14" s="25">
        <v>18.192</v>
      </c>
      <c r="F14" s="25">
        <v>18.533000000000001</v>
      </c>
      <c r="G14" s="27">
        <v>19.41</v>
      </c>
      <c r="H14" s="27">
        <v>20.802</v>
      </c>
    </row>
    <row r="15" spans="1:8" x14ac:dyDescent="0.2">
      <c r="A15" t="s">
        <v>30</v>
      </c>
      <c r="B15" s="25">
        <f t="shared" ref="B15:H15" si="0">SUM(B6:B14)</f>
        <v>171.51599999999996</v>
      </c>
      <c r="C15" s="25">
        <f t="shared" si="0"/>
        <v>176.99200000000005</v>
      </c>
      <c r="D15" s="25">
        <f t="shared" si="0"/>
        <v>176.346</v>
      </c>
      <c r="E15" s="25">
        <f t="shared" si="0"/>
        <v>188.57599999999999</v>
      </c>
      <c r="F15" s="25">
        <f t="shared" si="0"/>
        <v>198.53800000000001</v>
      </c>
      <c r="G15" s="25">
        <f t="shared" si="0"/>
        <v>203.33800000000002</v>
      </c>
      <c r="H15" s="25">
        <f t="shared" si="0"/>
        <v>204.53700000000001</v>
      </c>
    </row>
    <row r="16" spans="1:8" x14ac:dyDescent="0.2">
      <c r="A16" t="s">
        <v>45</v>
      </c>
      <c r="B16" s="25"/>
      <c r="C16" s="25"/>
      <c r="D16" s="25"/>
      <c r="E16" s="25"/>
      <c r="F16" s="25"/>
      <c r="G16" s="27"/>
    </row>
    <row r="17" spans="1:8" x14ac:dyDescent="0.2">
      <c r="A17" t="s">
        <v>119</v>
      </c>
      <c r="B17" s="25">
        <v>1.7350000000000001</v>
      </c>
      <c r="C17" s="25">
        <v>1.82</v>
      </c>
      <c r="D17" s="25">
        <v>1.6040000000000001</v>
      </c>
      <c r="E17" s="25">
        <v>1.488</v>
      </c>
      <c r="F17" s="25">
        <v>1.704</v>
      </c>
      <c r="G17" s="27">
        <v>1.82</v>
      </c>
      <c r="H17" s="27">
        <v>1.8340000000000001</v>
      </c>
    </row>
    <row r="18" spans="1:8" x14ac:dyDescent="0.2">
      <c r="A18" t="s">
        <v>120</v>
      </c>
      <c r="B18" s="25">
        <v>9.6000000000000002E-2</v>
      </c>
      <c r="C18" s="25">
        <v>7.5999999999999998E-2</v>
      </c>
      <c r="D18" s="25">
        <v>5.8000000000000003E-2</v>
      </c>
      <c r="E18" s="25">
        <v>5.8000000000000003E-2</v>
      </c>
      <c r="F18" s="25">
        <v>0.08</v>
      </c>
      <c r="G18" s="27">
        <v>0.09</v>
      </c>
      <c r="H18" s="27">
        <v>8.3000000000000004E-2</v>
      </c>
    </row>
    <row r="19" spans="1:8" x14ac:dyDescent="0.2">
      <c r="A19" t="s">
        <v>121</v>
      </c>
      <c r="B19" s="25">
        <v>0.73299999999999998</v>
      </c>
      <c r="C19" s="25">
        <v>0.89900000000000002</v>
      </c>
      <c r="D19" s="25">
        <v>0.78900000000000003</v>
      </c>
      <c r="E19" s="25">
        <v>0.78300000000000003</v>
      </c>
      <c r="F19" s="25">
        <v>0.93899999999999995</v>
      </c>
      <c r="G19" s="27">
        <v>0.98499999999999999</v>
      </c>
      <c r="H19" s="27">
        <v>1.0129999999999999</v>
      </c>
    </row>
    <row r="20" spans="1:8" x14ac:dyDescent="0.2">
      <c r="A20" t="s">
        <v>122</v>
      </c>
      <c r="B20" s="25">
        <v>41.816000000000003</v>
      </c>
      <c r="C20" s="25">
        <v>44.610999999999997</v>
      </c>
      <c r="D20" s="25">
        <v>42.680999999999997</v>
      </c>
      <c r="E20" s="25">
        <v>45.942</v>
      </c>
      <c r="F20" s="25">
        <v>46.500999999999998</v>
      </c>
      <c r="G20" s="27">
        <v>50.281999999999996</v>
      </c>
      <c r="H20" s="27">
        <v>50</v>
      </c>
    </row>
    <row r="21" spans="1:8" x14ac:dyDescent="0.2">
      <c r="A21" t="s">
        <v>148</v>
      </c>
      <c r="B21" s="25">
        <v>2.5019999999999998</v>
      </c>
      <c r="C21" s="25">
        <v>3.0550000000000002</v>
      </c>
      <c r="D21" s="25">
        <v>2.6440000000000001</v>
      </c>
      <c r="E21" s="25">
        <v>2.6890000000000001</v>
      </c>
      <c r="F21" s="25">
        <v>2.7879999999999998</v>
      </c>
      <c r="G21" s="27">
        <v>2.9220000000000002</v>
      </c>
      <c r="H21" s="27">
        <v>2.9540000000000002</v>
      </c>
    </row>
    <row r="22" spans="1:8" x14ac:dyDescent="0.2">
      <c r="A22" t="s">
        <v>123</v>
      </c>
      <c r="B22" s="25">
        <v>0.191</v>
      </c>
      <c r="C22" s="25">
        <v>0.249</v>
      </c>
      <c r="D22" s="25">
        <v>0.248</v>
      </c>
      <c r="E22" s="25">
        <v>0.22700000000000001</v>
      </c>
      <c r="F22" s="25">
        <v>0.23899999999999999</v>
      </c>
      <c r="G22" s="27">
        <v>0.29299999999999998</v>
      </c>
      <c r="H22" s="27">
        <v>0.312</v>
      </c>
    </row>
    <row r="23" spans="1:8" x14ac:dyDescent="0.2">
      <c r="A23" t="s">
        <v>124</v>
      </c>
      <c r="B23" s="25">
        <v>3.8090000000000002</v>
      </c>
      <c r="C23" s="25">
        <v>3.948</v>
      </c>
      <c r="D23" s="25">
        <v>4.1230000000000002</v>
      </c>
      <c r="E23" s="25">
        <v>4.3959999999999999</v>
      </c>
      <c r="F23" s="25">
        <v>4.4969999999999999</v>
      </c>
      <c r="G23" s="27">
        <v>4.9569999999999999</v>
      </c>
      <c r="H23" s="27">
        <v>5.1360000000000001</v>
      </c>
    </row>
    <row r="24" spans="1:8" x14ac:dyDescent="0.2">
      <c r="A24" t="s">
        <v>125</v>
      </c>
      <c r="B24" s="25">
        <v>9.2720000000000002</v>
      </c>
      <c r="C24" s="25">
        <v>10.039999999999999</v>
      </c>
      <c r="D24" s="25">
        <v>11.701000000000001</v>
      </c>
      <c r="E24" s="25">
        <v>10.946999999999999</v>
      </c>
      <c r="F24" s="25">
        <v>9.8469999999999995</v>
      </c>
      <c r="G24" s="27">
        <v>10.563000000000001</v>
      </c>
      <c r="H24" s="27">
        <v>11.164999999999999</v>
      </c>
    </row>
    <row r="25" spans="1:8" x14ac:dyDescent="0.2">
      <c r="A25" t="s">
        <v>126</v>
      </c>
      <c r="B25" s="25">
        <v>6.9630000000000001</v>
      </c>
      <c r="C25" s="25">
        <v>6.1790000000000003</v>
      </c>
      <c r="D25" s="25">
        <v>7.0209999999999999</v>
      </c>
      <c r="E25" s="25">
        <v>8.8629999999999995</v>
      </c>
      <c r="F25" s="25">
        <v>8.6950000000000003</v>
      </c>
      <c r="G25" s="27">
        <v>9.3770000000000007</v>
      </c>
      <c r="H25" s="27">
        <v>10.16</v>
      </c>
    </row>
    <row r="26" spans="1:8" x14ac:dyDescent="0.2">
      <c r="A26" t="s">
        <v>30</v>
      </c>
      <c r="B26" s="25">
        <f t="shared" ref="B26:H26" si="1">SUM(B17:B25)</f>
        <v>67.117000000000004</v>
      </c>
      <c r="C26" s="25">
        <f t="shared" si="1"/>
        <v>70.87700000000001</v>
      </c>
      <c r="D26" s="25">
        <f t="shared" si="1"/>
        <v>70.868999999999986</v>
      </c>
      <c r="E26" s="25">
        <f t="shared" si="1"/>
        <v>75.393000000000001</v>
      </c>
      <c r="F26" s="25">
        <f t="shared" si="1"/>
        <v>75.289999999999992</v>
      </c>
      <c r="G26" s="25">
        <f t="shared" si="1"/>
        <v>81.288999999999987</v>
      </c>
      <c r="H26" s="25">
        <f t="shared" si="1"/>
        <v>82.656999999999996</v>
      </c>
    </row>
    <row r="27" spans="1:8" x14ac:dyDescent="0.2">
      <c r="A27" t="s">
        <v>44</v>
      </c>
      <c r="B27" s="25"/>
      <c r="C27" s="25"/>
      <c r="D27" s="25"/>
      <c r="E27" s="25"/>
      <c r="F27" s="25"/>
      <c r="G27" s="27"/>
    </row>
    <row r="28" spans="1:8" x14ac:dyDescent="0.2">
      <c r="A28" t="s">
        <v>119</v>
      </c>
      <c r="B28" s="25">
        <v>1.9139999999999999</v>
      </c>
      <c r="C28" s="25">
        <v>1.94</v>
      </c>
      <c r="D28" s="25">
        <v>1.589</v>
      </c>
      <c r="E28" s="25">
        <v>1.9059999999999999</v>
      </c>
      <c r="F28" s="25">
        <v>1.7290000000000001</v>
      </c>
      <c r="G28" s="27">
        <v>1.9419999999999999</v>
      </c>
      <c r="H28" s="27">
        <v>2.02</v>
      </c>
    </row>
    <row r="29" spans="1:8" x14ac:dyDescent="0.2">
      <c r="A29" t="s">
        <v>120</v>
      </c>
      <c r="B29" s="25">
        <v>0.14499999999999999</v>
      </c>
      <c r="C29" s="25">
        <v>0.14699999999999999</v>
      </c>
      <c r="D29" s="25">
        <v>7.0000000000000007E-2</v>
      </c>
      <c r="E29" s="25">
        <v>7.6999999999999999E-2</v>
      </c>
      <c r="F29" s="25">
        <v>0.1</v>
      </c>
      <c r="G29" s="27">
        <v>0.113</v>
      </c>
      <c r="H29" s="27">
        <v>0.121</v>
      </c>
    </row>
    <row r="30" spans="1:8" x14ac:dyDescent="0.2">
      <c r="A30" t="s">
        <v>121</v>
      </c>
      <c r="B30" s="25">
        <v>0.84199999999999997</v>
      </c>
      <c r="C30" s="25">
        <v>0.995</v>
      </c>
      <c r="D30" s="25">
        <v>0.88400000000000001</v>
      </c>
      <c r="E30" s="25">
        <v>0.872</v>
      </c>
      <c r="F30" s="25">
        <v>1.02</v>
      </c>
      <c r="G30" s="27">
        <v>1.038</v>
      </c>
      <c r="H30" s="27">
        <v>1.258</v>
      </c>
    </row>
    <row r="31" spans="1:8" x14ac:dyDescent="0.2">
      <c r="A31" t="s">
        <v>122</v>
      </c>
      <c r="B31" s="25">
        <v>43.140999999999998</v>
      </c>
      <c r="C31" s="25">
        <v>47.369</v>
      </c>
      <c r="D31" s="25">
        <v>43.835999999999999</v>
      </c>
      <c r="E31" s="25">
        <v>48.804000000000002</v>
      </c>
      <c r="F31" s="25">
        <v>48.619</v>
      </c>
      <c r="G31" s="27">
        <v>51.442</v>
      </c>
      <c r="H31" s="27">
        <v>51.476999999999997</v>
      </c>
    </row>
    <row r="32" spans="1:8" x14ac:dyDescent="0.2">
      <c r="A32" t="s">
        <v>148</v>
      </c>
      <c r="B32" s="25">
        <v>2.8809999999999998</v>
      </c>
      <c r="C32" s="25">
        <v>3.238</v>
      </c>
      <c r="D32" s="25">
        <v>3.0179999999999998</v>
      </c>
      <c r="E32" s="25">
        <v>3.08</v>
      </c>
      <c r="F32" s="25">
        <v>3.121</v>
      </c>
      <c r="G32" s="27">
        <v>3.2040000000000002</v>
      </c>
      <c r="H32" s="27">
        <v>3.15</v>
      </c>
    </row>
    <row r="33" spans="1:8" x14ac:dyDescent="0.2">
      <c r="A33" t="s">
        <v>123</v>
      </c>
      <c r="B33" s="25">
        <v>0.221</v>
      </c>
      <c r="C33" s="25">
        <v>0.26</v>
      </c>
      <c r="D33" s="25">
        <v>0.25</v>
      </c>
      <c r="E33" s="25">
        <v>0.27200000000000002</v>
      </c>
      <c r="F33" s="25">
        <v>0.28100000000000003</v>
      </c>
      <c r="G33" s="27">
        <v>0.318</v>
      </c>
      <c r="H33" s="27">
        <v>0.32400000000000001</v>
      </c>
    </row>
    <row r="34" spans="1:8" x14ac:dyDescent="0.2">
      <c r="A34" t="s">
        <v>124</v>
      </c>
      <c r="B34" s="25">
        <v>3.8290000000000002</v>
      </c>
      <c r="C34" s="25">
        <v>4.0659999999999998</v>
      </c>
      <c r="D34" s="25">
        <v>4.17</v>
      </c>
      <c r="E34" s="25">
        <v>4.4960000000000004</v>
      </c>
      <c r="F34" s="25">
        <v>4.6059999999999999</v>
      </c>
      <c r="G34" s="27">
        <v>4.9390000000000001</v>
      </c>
      <c r="H34" s="27">
        <v>5.1130000000000004</v>
      </c>
    </row>
    <row r="35" spans="1:8" x14ac:dyDescent="0.2">
      <c r="A35" t="s">
        <v>125</v>
      </c>
      <c r="B35" s="25">
        <v>9.4329999999999998</v>
      </c>
      <c r="C35" s="25">
        <v>11.121</v>
      </c>
      <c r="D35" s="25">
        <v>11.768000000000001</v>
      </c>
      <c r="E35" s="25">
        <v>11.326000000000001</v>
      </c>
      <c r="F35" s="25">
        <v>10.535</v>
      </c>
      <c r="G35" s="27">
        <v>10.961</v>
      </c>
      <c r="H35" s="27">
        <v>11.547000000000001</v>
      </c>
    </row>
    <row r="36" spans="1:8" x14ac:dyDescent="0.2">
      <c r="A36" t="s">
        <v>126</v>
      </c>
      <c r="B36" s="25">
        <v>7.7939999999999996</v>
      </c>
      <c r="C36" s="25">
        <v>7.3929999999999998</v>
      </c>
      <c r="D36" s="25">
        <v>8.0980000000000008</v>
      </c>
      <c r="E36" s="25">
        <v>10.401999999999999</v>
      </c>
      <c r="F36" s="25">
        <v>9.9659999999999993</v>
      </c>
      <c r="G36" s="27">
        <v>11.214</v>
      </c>
      <c r="H36" s="27">
        <v>11.371</v>
      </c>
    </row>
    <row r="37" spans="1:8" x14ac:dyDescent="0.2">
      <c r="A37" t="s">
        <v>30</v>
      </c>
      <c r="B37" s="25">
        <f t="shared" ref="B37:H37" si="2">SUM(B28:B36)</f>
        <v>70.2</v>
      </c>
      <c r="C37" s="25">
        <f t="shared" si="2"/>
        <v>76.528999999999996</v>
      </c>
      <c r="D37" s="25">
        <f t="shared" si="2"/>
        <v>73.683000000000007</v>
      </c>
      <c r="E37" s="25">
        <f t="shared" si="2"/>
        <v>81.234999999999999</v>
      </c>
      <c r="F37" s="25">
        <f t="shared" si="2"/>
        <v>79.977000000000004</v>
      </c>
      <c r="G37" s="25">
        <f t="shared" si="2"/>
        <v>85.170999999999992</v>
      </c>
      <c r="H37" s="25">
        <f t="shared" si="2"/>
        <v>86.380999999999986</v>
      </c>
    </row>
    <row r="38" spans="1:8" x14ac:dyDescent="0.2">
      <c r="A38" t="s">
        <v>43</v>
      </c>
      <c r="B38" s="25"/>
      <c r="C38" s="25"/>
      <c r="D38" s="25"/>
      <c r="E38" s="25"/>
      <c r="F38" s="25"/>
      <c r="G38" s="27"/>
    </row>
    <row r="39" spans="1:8" x14ac:dyDescent="0.2">
      <c r="A39" t="s">
        <v>119</v>
      </c>
      <c r="B39" s="25">
        <v>3.331</v>
      </c>
      <c r="C39" s="25">
        <v>3.2879999999999998</v>
      </c>
      <c r="D39" s="25">
        <v>3.24</v>
      </c>
      <c r="E39" s="25">
        <v>3.0870000000000002</v>
      </c>
      <c r="F39" s="25">
        <v>3.3980000000000001</v>
      </c>
      <c r="G39" s="27">
        <v>3.5430000000000001</v>
      </c>
      <c r="H39" s="27">
        <v>3.621</v>
      </c>
    </row>
    <row r="40" spans="1:8" x14ac:dyDescent="0.2">
      <c r="A40" t="s">
        <v>120</v>
      </c>
      <c r="B40" s="25">
        <v>5.093</v>
      </c>
      <c r="C40" s="25">
        <v>4.9969999999999999</v>
      </c>
      <c r="D40" s="25">
        <v>4.3550000000000004</v>
      </c>
      <c r="E40" s="25">
        <v>4.34</v>
      </c>
      <c r="F40" s="25">
        <v>5.056</v>
      </c>
      <c r="G40" s="27">
        <v>5.0010000000000003</v>
      </c>
      <c r="H40" s="27">
        <v>5.1950000000000003</v>
      </c>
    </row>
    <row r="41" spans="1:8" x14ac:dyDescent="0.2">
      <c r="A41" t="s">
        <v>121</v>
      </c>
      <c r="B41" s="25">
        <v>2.8490000000000002</v>
      </c>
      <c r="C41" s="25">
        <v>2.754</v>
      </c>
      <c r="D41" s="25">
        <v>2.806</v>
      </c>
      <c r="E41" s="25">
        <v>2.74</v>
      </c>
      <c r="F41" s="25">
        <v>2.81</v>
      </c>
      <c r="G41" s="27">
        <v>2.89</v>
      </c>
      <c r="H41" s="27">
        <v>2.9359999999999999</v>
      </c>
    </row>
    <row r="42" spans="1:8" x14ac:dyDescent="0.2">
      <c r="A42" t="s">
        <v>122</v>
      </c>
      <c r="B42" s="25">
        <v>57.706000000000003</v>
      </c>
      <c r="C42" s="25">
        <v>57.957000000000001</v>
      </c>
      <c r="D42" s="25">
        <v>59.616999999999997</v>
      </c>
      <c r="E42" s="25">
        <v>61.588999999999999</v>
      </c>
      <c r="F42" s="25">
        <v>67.028000000000006</v>
      </c>
      <c r="G42" s="27">
        <v>73.069000000000003</v>
      </c>
      <c r="H42" s="27">
        <v>74.626999999999995</v>
      </c>
    </row>
    <row r="43" spans="1:8" x14ac:dyDescent="0.2">
      <c r="A43" t="s">
        <v>148</v>
      </c>
      <c r="B43" s="25">
        <v>6.59</v>
      </c>
      <c r="C43" s="25">
        <v>7.21</v>
      </c>
      <c r="D43" s="25">
        <v>6.8259999999999996</v>
      </c>
      <c r="E43" s="25">
        <v>7.2220000000000004</v>
      </c>
      <c r="F43" s="25">
        <v>7.7939999999999996</v>
      </c>
      <c r="G43" s="27">
        <v>8.2949999999999999</v>
      </c>
      <c r="H43" s="27">
        <v>8.4339999999999993</v>
      </c>
    </row>
    <row r="44" spans="1:8" x14ac:dyDescent="0.2">
      <c r="A44" t="s">
        <v>123</v>
      </c>
      <c r="B44" s="25">
        <v>5.5449999999999999</v>
      </c>
      <c r="C44" s="25">
        <v>5.3780000000000001</v>
      </c>
      <c r="D44" s="25">
        <v>5.4059999999999997</v>
      </c>
      <c r="E44" s="25">
        <v>5.5490000000000004</v>
      </c>
      <c r="F44" s="25">
        <v>5.734</v>
      </c>
      <c r="G44" s="27">
        <v>5.9370000000000003</v>
      </c>
      <c r="H44" s="27">
        <v>6.0549999999999997</v>
      </c>
    </row>
    <row r="45" spans="1:8" x14ac:dyDescent="0.2">
      <c r="A45" t="s">
        <v>124</v>
      </c>
      <c r="B45" s="25">
        <v>25.669</v>
      </c>
      <c r="C45" s="25">
        <v>26.937000000000001</v>
      </c>
      <c r="D45" s="25">
        <v>28.271999999999998</v>
      </c>
      <c r="E45" s="25">
        <v>28.911999999999999</v>
      </c>
      <c r="F45" s="25">
        <v>29.053999999999998</v>
      </c>
      <c r="G45" s="27">
        <v>28.474</v>
      </c>
      <c r="H45" s="27">
        <v>28.067</v>
      </c>
    </row>
    <row r="46" spans="1:8" x14ac:dyDescent="0.2">
      <c r="A46" t="s">
        <v>125</v>
      </c>
      <c r="B46" s="25">
        <v>45.314999999999998</v>
      </c>
      <c r="C46" s="25">
        <v>47.734999999999999</v>
      </c>
      <c r="D46" s="25">
        <v>52.192</v>
      </c>
      <c r="E46" s="25">
        <v>53.433999999999997</v>
      </c>
      <c r="F46" s="25">
        <v>54.716999999999999</v>
      </c>
      <c r="G46" s="27">
        <v>55.164000000000001</v>
      </c>
      <c r="H46" s="27">
        <v>56.63</v>
      </c>
    </row>
    <row r="47" spans="1:8" x14ac:dyDescent="0.2">
      <c r="A47" t="s">
        <v>126</v>
      </c>
      <c r="B47" s="25">
        <v>14.064</v>
      </c>
      <c r="C47" s="25">
        <v>14.157999999999999</v>
      </c>
      <c r="D47" s="25">
        <v>15.045</v>
      </c>
      <c r="E47" s="25">
        <v>16.352</v>
      </c>
      <c r="F47" s="25">
        <v>17.3</v>
      </c>
      <c r="G47" s="27">
        <v>18.056999999999999</v>
      </c>
      <c r="H47" s="27">
        <v>19.411000000000001</v>
      </c>
    </row>
    <row r="48" spans="1:8" ht="10.15" customHeight="1" x14ac:dyDescent="0.2">
      <c r="A48" t="s">
        <v>30</v>
      </c>
      <c r="B48" s="25">
        <f t="shared" ref="B48:H48" si="3">SUM(B39:B47)</f>
        <v>166.16200000000001</v>
      </c>
      <c r="C48" s="25">
        <f t="shared" si="3"/>
        <v>170.41399999999996</v>
      </c>
      <c r="D48" s="25">
        <f t="shared" si="3"/>
        <v>177.75899999999999</v>
      </c>
      <c r="E48" s="25">
        <f t="shared" si="3"/>
        <v>183.22499999999999</v>
      </c>
      <c r="F48" s="25">
        <f t="shared" si="3"/>
        <v>192.89100000000002</v>
      </c>
      <c r="G48" s="25">
        <f t="shared" si="3"/>
        <v>200.42999999999998</v>
      </c>
      <c r="H48" s="25">
        <f t="shared" si="3"/>
        <v>204.976</v>
      </c>
    </row>
    <row r="49" spans="1:8" x14ac:dyDescent="0.2">
      <c r="A49" t="s">
        <v>42</v>
      </c>
      <c r="B49" s="25"/>
      <c r="C49" s="25"/>
      <c r="D49" s="25"/>
      <c r="E49" s="25"/>
      <c r="F49" s="25"/>
      <c r="G49" s="27"/>
    </row>
    <row r="50" spans="1:8" x14ac:dyDescent="0.2">
      <c r="A50" t="s">
        <v>119</v>
      </c>
      <c r="B50" s="25">
        <v>0.40100000000000002</v>
      </c>
      <c r="C50" s="25">
        <v>0.376</v>
      </c>
      <c r="D50" s="25">
        <v>0.48799999999999999</v>
      </c>
      <c r="E50" s="25">
        <v>0.39400000000000002</v>
      </c>
      <c r="F50" s="25">
        <v>0.63600000000000001</v>
      </c>
      <c r="G50" s="27">
        <v>0.74199999999999999</v>
      </c>
      <c r="H50" s="27">
        <v>0.58099999999999996</v>
      </c>
    </row>
    <row r="51" spans="1:8" x14ac:dyDescent="0.2">
      <c r="A51" t="s">
        <v>120</v>
      </c>
      <c r="B51" s="25">
        <v>0.22500000000000001</v>
      </c>
      <c r="C51" s="25">
        <v>0.221</v>
      </c>
      <c r="D51" s="25">
        <v>9.9000000000000005E-2</v>
      </c>
      <c r="E51" s="25">
        <v>0.114</v>
      </c>
      <c r="F51" s="25">
        <v>0.13200000000000001</v>
      </c>
      <c r="G51" s="27">
        <v>0.16600000000000001</v>
      </c>
      <c r="H51" s="27">
        <v>0.121</v>
      </c>
    </row>
    <row r="52" spans="1:8" x14ac:dyDescent="0.2">
      <c r="A52" t="s">
        <v>121</v>
      </c>
      <c r="B52" s="25">
        <v>0.76100000000000001</v>
      </c>
      <c r="C52" s="25">
        <v>0.307</v>
      </c>
      <c r="D52" s="25">
        <v>0.53300000000000003</v>
      </c>
      <c r="E52" s="25">
        <v>0.314</v>
      </c>
      <c r="F52" s="25">
        <v>0.69299999999999995</v>
      </c>
      <c r="G52" s="27">
        <v>1</v>
      </c>
      <c r="H52" s="27">
        <v>0.998</v>
      </c>
    </row>
    <row r="53" spans="1:8" x14ac:dyDescent="0.2">
      <c r="A53" t="s">
        <v>122</v>
      </c>
      <c r="B53" s="25">
        <v>9.625</v>
      </c>
      <c r="C53" s="25">
        <v>10.69</v>
      </c>
      <c r="D53" s="25">
        <v>8.8010000000000002</v>
      </c>
      <c r="E53" s="25">
        <v>9.6039999999999992</v>
      </c>
      <c r="F53" s="25">
        <v>11.032999999999999</v>
      </c>
      <c r="G53" s="27">
        <v>10.691000000000001</v>
      </c>
      <c r="H53" s="27">
        <v>7.5359999999999996</v>
      </c>
    </row>
    <row r="54" spans="1:8" x14ac:dyDescent="0.2">
      <c r="A54" t="s">
        <v>148</v>
      </c>
      <c r="B54" s="25">
        <v>0.94099999999999995</v>
      </c>
      <c r="C54" s="25">
        <v>0.86199999999999999</v>
      </c>
      <c r="D54" s="25">
        <v>0.67500000000000004</v>
      </c>
      <c r="E54" s="25">
        <v>0.69799999999999995</v>
      </c>
      <c r="F54" s="25">
        <v>0.82899999999999996</v>
      </c>
      <c r="G54" s="27">
        <v>0.81100000000000005</v>
      </c>
      <c r="H54" s="27">
        <v>0.71399999999999997</v>
      </c>
    </row>
    <row r="55" spans="1:8" x14ac:dyDescent="0.2">
      <c r="A55" t="s">
        <v>123</v>
      </c>
      <c r="B55" s="25">
        <v>0.246</v>
      </c>
      <c r="C55" s="25">
        <v>0.245</v>
      </c>
      <c r="D55" s="25">
        <v>0.26300000000000001</v>
      </c>
      <c r="E55" s="25">
        <v>0.38300000000000001</v>
      </c>
      <c r="F55" s="25">
        <v>0.51400000000000001</v>
      </c>
      <c r="G55" s="27">
        <v>0.40699999999999997</v>
      </c>
      <c r="H55" s="27">
        <v>0.35899999999999999</v>
      </c>
    </row>
    <row r="56" spans="1:8" x14ac:dyDescent="0.2">
      <c r="A56" t="s">
        <v>124</v>
      </c>
      <c r="B56" s="25">
        <v>6.27</v>
      </c>
      <c r="C56" s="25">
        <v>6.6260000000000003</v>
      </c>
      <c r="D56" s="25">
        <v>5.649</v>
      </c>
      <c r="E56" s="25">
        <v>4.1890000000000001</v>
      </c>
      <c r="F56" s="25">
        <v>3.153</v>
      </c>
      <c r="G56" s="27">
        <v>2.6190000000000002</v>
      </c>
      <c r="H56" s="27">
        <v>2.0179999999999998</v>
      </c>
    </row>
    <row r="57" spans="1:8" x14ac:dyDescent="0.2">
      <c r="A57" t="s">
        <v>125</v>
      </c>
      <c r="B57" s="25">
        <v>3.9820000000000002</v>
      </c>
      <c r="C57" s="25">
        <v>4.4550000000000001</v>
      </c>
      <c r="D57" s="25">
        <v>3.766</v>
      </c>
      <c r="E57" s="25">
        <v>3.786</v>
      </c>
      <c r="F57" s="25">
        <v>3.49</v>
      </c>
      <c r="G57" s="27">
        <v>3.5539999999999998</v>
      </c>
      <c r="H57" s="27">
        <v>3.32</v>
      </c>
    </row>
    <row r="58" spans="1:8" x14ac:dyDescent="0.2">
      <c r="A58" t="s">
        <v>126</v>
      </c>
      <c r="B58" s="25">
        <v>2.9489999999999998</v>
      </c>
      <c r="C58" s="25">
        <v>2.544</v>
      </c>
      <c r="D58" s="25">
        <v>1.825</v>
      </c>
      <c r="E58" s="25">
        <v>2.1259999999999999</v>
      </c>
      <c r="F58" s="25">
        <v>2.0880000000000001</v>
      </c>
      <c r="G58" s="27">
        <v>1.6040000000000001</v>
      </c>
      <c r="H58" s="27">
        <v>1.784</v>
      </c>
    </row>
    <row r="59" spans="1:8" x14ac:dyDescent="0.2">
      <c r="A59" s="7" t="s">
        <v>30</v>
      </c>
      <c r="B59" s="24">
        <f t="shared" ref="B59:H59" si="4">SUM(B50:B58)</f>
        <v>25.4</v>
      </c>
      <c r="C59" s="24">
        <f t="shared" si="4"/>
        <v>26.325999999999997</v>
      </c>
      <c r="D59" s="24">
        <f t="shared" si="4"/>
        <v>22.099</v>
      </c>
      <c r="E59" s="24">
        <f t="shared" si="4"/>
        <v>21.608000000000001</v>
      </c>
      <c r="F59" s="24">
        <f t="shared" si="4"/>
        <v>22.567999999999998</v>
      </c>
      <c r="G59" s="24">
        <f t="shared" si="4"/>
        <v>21.593999999999998</v>
      </c>
      <c r="H59" s="24">
        <f t="shared" si="4"/>
        <v>17.430999999999997</v>
      </c>
    </row>
    <row r="60" spans="1:8" x14ac:dyDescent="0.2">
      <c r="A60" s="3" t="s">
        <v>34</v>
      </c>
    </row>
    <row r="61" spans="1:8" x14ac:dyDescent="0.2">
      <c r="A61" s="3" t="s">
        <v>143</v>
      </c>
    </row>
    <row r="62" spans="1:8" ht="10.15" customHeight="1" x14ac:dyDescent="0.2">
      <c r="A62" s="3"/>
      <c r="F62" s="1"/>
      <c r="H62" s="1" t="s">
        <v>141</v>
      </c>
    </row>
  </sheetData>
  <pageMargins left="0.7" right="0.7" top="0.75" bottom="0.75" header="0.3" footer="0.3"/>
  <pageSetup firstPageNumber="80" orientation="portrait" useFirstPageNumber="1" r:id="rId1"/>
  <headerFooter alignWithMargins="0">
    <oddFooter>&amp;C&amp;P
Oil Crops Yearbook/OCS-2020
March 2020
Economic Research Service, USDA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57"/>
  <sheetViews>
    <sheetView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"/>
    </sheetView>
  </sheetViews>
  <sheetFormatPr defaultRowHeight="10" x14ac:dyDescent="0.2"/>
  <cols>
    <col min="1" max="1" width="21.77734375" customWidth="1"/>
    <col min="2" max="8" width="12.77734375" customWidth="1"/>
  </cols>
  <sheetData>
    <row r="1" spans="1:8" x14ac:dyDescent="0.2">
      <c r="A1" s="31" t="s">
        <v>127</v>
      </c>
      <c r="B1" s="7"/>
      <c r="C1" s="7"/>
      <c r="D1" s="7"/>
    </row>
    <row r="2" spans="1:8" x14ac:dyDescent="0.2">
      <c r="B2" s="21"/>
      <c r="C2" s="21"/>
      <c r="D2" s="21"/>
      <c r="E2" s="22"/>
      <c r="F2" s="22"/>
      <c r="G2" s="22"/>
      <c r="H2" s="22"/>
    </row>
    <row r="3" spans="1:8" x14ac:dyDescent="0.2">
      <c r="A3" s="7" t="s">
        <v>52</v>
      </c>
      <c r="B3" s="30" t="s">
        <v>50</v>
      </c>
      <c r="C3" s="30" t="s">
        <v>49</v>
      </c>
      <c r="D3" s="30" t="s">
        <v>20</v>
      </c>
      <c r="E3" s="30" t="s">
        <v>53</v>
      </c>
      <c r="F3" s="30" t="s">
        <v>66</v>
      </c>
      <c r="G3" s="30" t="s">
        <v>47</v>
      </c>
      <c r="H3" s="30" t="s">
        <v>117</v>
      </c>
    </row>
    <row r="4" spans="1:8" x14ac:dyDescent="0.2">
      <c r="C4" s="29"/>
      <c r="E4" s="29" t="s">
        <v>21</v>
      </c>
      <c r="F4" s="29"/>
      <c r="G4" s="58"/>
    </row>
    <row r="5" spans="1:8" x14ac:dyDescent="0.2">
      <c r="A5" t="s">
        <v>46</v>
      </c>
      <c r="B5" s="27"/>
      <c r="C5" s="27"/>
      <c r="D5" s="27"/>
      <c r="E5" s="27"/>
      <c r="F5" s="27"/>
      <c r="G5" s="27"/>
    </row>
    <row r="6" spans="1:8" x14ac:dyDescent="0.2">
      <c r="A6" t="s">
        <v>128</v>
      </c>
      <c r="B6" s="25">
        <v>1.8080000000000001</v>
      </c>
      <c r="C6" s="25">
        <v>1.7989999999999999</v>
      </c>
      <c r="D6" s="25">
        <v>1.77</v>
      </c>
      <c r="E6" s="25">
        <v>1.8069999999999999</v>
      </c>
      <c r="F6" s="25">
        <v>1.9419999999999999</v>
      </c>
      <c r="G6" s="25">
        <v>2.0030000000000001</v>
      </c>
      <c r="H6" s="25">
        <v>1.9350000000000001</v>
      </c>
    </row>
    <row r="7" spans="1:8" x14ac:dyDescent="0.2">
      <c r="A7" t="s">
        <v>129</v>
      </c>
      <c r="B7" s="25">
        <v>15.695</v>
      </c>
      <c r="C7" s="25">
        <v>15.381</v>
      </c>
      <c r="D7" s="25">
        <v>12.936999999999999</v>
      </c>
      <c r="E7" s="25">
        <v>13.282</v>
      </c>
      <c r="F7" s="25">
        <v>15.492000000000001</v>
      </c>
      <c r="G7" s="25">
        <v>15.404999999999999</v>
      </c>
      <c r="H7" s="25">
        <v>15.81</v>
      </c>
    </row>
    <row r="8" spans="1:8" x14ac:dyDescent="0.2">
      <c r="A8" t="s">
        <v>130</v>
      </c>
      <c r="B8" s="25">
        <v>4.4530000000000003</v>
      </c>
      <c r="C8" s="25">
        <v>4.6849999999999996</v>
      </c>
      <c r="D8" s="25">
        <v>4.5090000000000003</v>
      </c>
      <c r="E8" s="25">
        <v>4.87</v>
      </c>
      <c r="F8" s="25">
        <v>4.9409999999999998</v>
      </c>
      <c r="G8" s="25">
        <v>4.4889999999999999</v>
      </c>
      <c r="H8" s="25">
        <v>4.6230000000000002</v>
      </c>
    </row>
    <row r="9" spans="1:8" x14ac:dyDescent="0.2">
      <c r="A9" t="s">
        <v>149</v>
      </c>
      <c r="B9" s="25">
        <v>8.2430000000000003</v>
      </c>
      <c r="C9" s="25">
        <v>8.5340000000000007</v>
      </c>
      <c r="D9" s="25">
        <v>8.1890000000000001</v>
      </c>
      <c r="E9" s="25">
        <v>8.91</v>
      </c>
      <c r="F9" s="25">
        <v>9.7279999999999998</v>
      </c>
      <c r="G9" s="25">
        <v>10.048</v>
      </c>
      <c r="H9" s="25">
        <v>10.050000000000001</v>
      </c>
    </row>
    <row r="10" spans="1:8" x14ac:dyDescent="0.2">
      <c r="A10" t="s">
        <v>131</v>
      </c>
      <c r="B10" s="25">
        <v>6.8659999999999997</v>
      </c>
      <c r="C10" s="25">
        <v>6.5890000000000004</v>
      </c>
      <c r="D10" s="25">
        <v>6.625</v>
      </c>
      <c r="E10" s="25">
        <v>6.9989999999999997</v>
      </c>
      <c r="F10" s="25">
        <v>7.2389999999999999</v>
      </c>
      <c r="G10" s="25">
        <v>7.1609999999999996</v>
      </c>
      <c r="H10" s="25">
        <v>7.3680000000000003</v>
      </c>
    </row>
    <row r="11" spans="1:8" x14ac:dyDescent="0.2">
      <c r="A11" t="s">
        <v>132</v>
      </c>
      <c r="B11" s="25">
        <v>38.317</v>
      </c>
      <c r="C11" s="25">
        <v>38.715000000000003</v>
      </c>
      <c r="D11" s="25">
        <v>38.609000000000002</v>
      </c>
      <c r="E11" s="25">
        <v>38.82</v>
      </c>
      <c r="F11" s="25">
        <v>39.569000000000003</v>
      </c>
      <c r="G11" s="25">
        <v>39.468000000000004</v>
      </c>
      <c r="H11" s="25">
        <v>38.667999999999999</v>
      </c>
    </row>
    <row r="12" spans="1:8" x14ac:dyDescent="0.2">
      <c r="A12" t="s">
        <v>133</v>
      </c>
      <c r="B12" s="25">
        <v>190.44900000000001</v>
      </c>
      <c r="C12" s="25">
        <v>208.483</v>
      </c>
      <c r="D12" s="25">
        <v>215.97200000000001</v>
      </c>
      <c r="E12" s="25">
        <v>225.934</v>
      </c>
      <c r="F12" s="25">
        <v>232.471</v>
      </c>
      <c r="G12" s="25">
        <v>233.333</v>
      </c>
      <c r="H12" s="25">
        <v>238.488</v>
      </c>
    </row>
    <row r="13" spans="1:8" x14ac:dyDescent="0.2">
      <c r="A13" t="s">
        <v>134</v>
      </c>
      <c r="B13" s="25">
        <v>16.701000000000001</v>
      </c>
      <c r="C13" s="25">
        <v>16.164000000000001</v>
      </c>
      <c r="D13" s="25">
        <v>16.533000000000001</v>
      </c>
      <c r="E13" s="25">
        <v>19.404</v>
      </c>
      <c r="F13" s="25">
        <v>19.95</v>
      </c>
      <c r="G13" s="25">
        <v>20.73</v>
      </c>
      <c r="H13" s="25">
        <v>22.210999999999999</v>
      </c>
    </row>
    <row r="14" spans="1:8" x14ac:dyDescent="0.2">
      <c r="A14" t="s">
        <v>30</v>
      </c>
      <c r="B14" s="25">
        <f t="shared" ref="B14:H14" si="0">SUM(B6:B13)</f>
        <v>282.53200000000004</v>
      </c>
      <c r="C14" s="25">
        <f t="shared" si="0"/>
        <v>300.35000000000002</v>
      </c>
      <c r="D14" s="25">
        <f t="shared" si="0"/>
        <v>305.14400000000001</v>
      </c>
      <c r="E14" s="25">
        <f t="shared" si="0"/>
        <v>320.02600000000001</v>
      </c>
      <c r="F14" s="25">
        <f t="shared" si="0"/>
        <v>331.33199999999999</v>
      </c>
      <c r="G14" s="25">
        <f t="shared" si="0"/>
        <v>332.63700000000006</v>
      </c>
      <c r="H14" s="25">
        <f t="shared" si="0"/>
        <v>339.15300000000002</v>
      </c>
    </row>
    <row r="15" spans="1:8" x14ac:dyDescent="0.2">
      <c r="A15" t="s">
        <v>45</v>
      </c>
      <c r="B15" s="25"/>
      <c r="C15" s="25"/>
      <c r="D15" s="25"/>
      <c r="E15" s="25"/>
      <c r="F15" s="25"/>
    </row>
    <row r="16" spans="1:8" x14ac:dyDescent="0.2">
      <c r="A16" t="s">
        <v>128</v>
      </c>
      <c r="B16" s="25">
        <v>0.70299999999999996</v>
      </c>
      <c r="C16" s="25">
        <v>0.67300000000000004</v>
      </c>
      <c r="D16" s="25">
        <v>0.55900000000000005</v>
      </c>
      <c r="E16" s="25">
        <v>0.47599999999999998</v>
      </c>
      <c r="F16" s="25">
        <v>0.68899999999999995</v>
      </c>
      <c r="G16" s="25">
        <v>0.57199999999999995</v>
      </c>
      <c r="H16" s="25">
        <v>0.60299999999999998</v>
      </c>
    </row>
    <row r="17" spans="1:8" x14ac:dyDescent="0.2">
      <c r="A17" t="s">
        <v>129</v>
      </c>
      <c r="B17" s="25">
        <v>0.35199999999999998</v>
      </c>
      <c r="C17" s="25">
        <v>0.25</v>
      </c>
      <c r="D17" s="25">
        <v>0.215</v>
      </c>
      <c r="E17" s="25">
        <v>0.24299999999999999</v>
      </c>
      <c r="F17" s="25">
        <v>0.314</v>
      </c>
      <c r="G17" s="25">
        <v>0.34200000000000003</v>
      </c>
      <c r="H17" s="25">
        <v>0.35399999999999998</v>
      </c>
    </row>
    <row r="18" spans="1:8" x14ac:dyDescent="0.2">
      <c r="A18" t="s">
        <v>130</v>
      </c>
      <c r="B18" s="25">
        <v>2.7360000000000002</v>
      </c>
      <c r="C18" s="25">
        <v>2.4980000000000002</v>
      </c>
      <c r="D18" s="25">
        <v>2.4430000000000001</v>
      </c>
      <c r="E18" s="25">
        <v>3.0230000000000001</v>
      </c>
      <c r="F18" s="25">
        <v>2.9809999999999999</v>
      </c>
      <c r="G18" s="25">
        <v>3.032</v>
      </c>
      <c r="H18" s="25">
        <v>2.9870000000000001</v>
      </c>
    </row>
    <row r="19" spans="1:8" x14ac:dyDescent="0.2">
      <c r="A19" t="s">
        <v>149</v>
      </c>
      <c r="B19" s="25">
        <v>6.44</v>
      </c>
      <c r="C19" s="25">
        <v>6.8289999999999997</v>
      </c>
      <c r="D19" s="25">
        <v>6.4130000000000003</v>
      </c>
      <c r="E19" s="25">
        <v>7.5780000000000003</v>
      </c>
      <c r="F19" s="25">
        <v>7.8090000000000002</v>
      </c>
      <c r="G19" s="25">
        <v>7.7889999999999997</v>
      </c>
      <c r="H19" s="25">
        <v>7.9690000000000003</v>
      </c>
    </row>
    <row r="20" spans="1:8" x14ac:dyDescent="0.2">
      <c r="A20" t="s">
        <v>131</v>
      </c>
      <c r="B20" s="25">
        <v>9.6000000000000002E-2</v>
      </c>
      <c r="C20" s="25">
        <v>2.7E-2</v>
      </c>
      <c r="D20" s="25">
        <v>1.9E-2</v>
      </c>
      <c r="E20" s="25">
        <v>0.13500000000000001</v>
      </c>
      <c r="F20" s="25">
        <v>5.1999999999999998E-2</v>
      </c>
      <c r="G20" s="25">
        <v>0.1</v>
      </c>
      <c r="H20" s="25">
        <v>0.112</v>
      </c>
    </row>
    <row r="21" spans="1:8" x14ac:dyDescent="0.2">
      <c r="A21" t="s">
        <v>132</v>
      </c>
      <c r="B21" s="25">
        <v>6.5019999999999998</v>
      </c>
      <c r="C21" s="25">
        <v>6.008</v>
      </c>
      <c r="D21" s="25">
        <v>5.7190000000000003</v>
      </c>
      <c r="E21" s="25">
        <v>5.8979999999999997</v>
      </c>
      <c r="F21" s="25">
        <v>6.2279999999999998</v>
      </c>
      <c r="G21" s="25">
        <v>6.7569999999999997</v>
      </c>
      <c r="H21" s="25">
        <v>6.8170000000000002</v>
      </c>
    </row>
    <row r="22" spans="1:8" x14ac:dyDescent="0.2">
      <c r="A22" t="s">
        <v>133</v>
      </c>
      <c r="B22" s="25">
        <v>57.726999999999997</v>
      </c>
      <c r="C22" s="25">
        <v>60.441000000000003</v>
      </c>
      <c r="D22" s="25">
        <v>61.715000000000003</v>
      </c>
      <c r="E22" s="25">
        <v>59.997999999999998</v>
      </c>
      <c r="F22" s="25">
        <v>60.595999999999997</v>
      </c>
      <c r="G22" s="25">
        <v>62.965000000000003</v>
      </c>
      <c r="H22" s="25">
        <v>63.78</v>
      </c>
    </row>
    <row r="23" spans="1:8" x14ac:dyDescent="0.2">
      <c r="A23" t="s">
        <v>134</v>
      </c>
      <c r="B23" s="25">
        <v>5.7629999999999999</v>
      </c>
      <c r="C23" s="25">
        <v>5.5289999999999999</v>
      </c>
      <c r="D23" s="25">
        <v>5.9539999999999997</v>
      </c>
      <c r="E23" s="25">
        <v>6.9669999999999996</v>
      </c>
      <c r="F23" s="25">
        <v>6.5590000000000002</v>
      </c>
      <c r="G23" s="25">
        <v>7.782</v>
      </c>
      <c r="H23" s="25">
        <v>7.8490000000000002</v>
      </c>
    </row>
    <row r="24" spans="1:8" x14ac:dyDescent="0.2">
      <c r="A24" t="s">
        <v>30</v>
      </c>
      <c r="B24" s="25">
        <f t="shared" ref="B24:H24" si="1">SUM(B16:B23)</f>
        <v>80.319000000000003</v>
      </c>
      <c r="C24" s="25">
        <f t="shared" si="1"/>
        <v>82.254999999999995</v>
      </c>
      <c r="D24" s="25">
        <f t="shared" si="1"/>
        <v>83.036999999999992</v>
      </c>
      <c r="E24" s="25">
        <f t="shared" si="1"/>
        <v>84.317999999999998</v>
      </c>
      <c r="F24" s="25">
        <f t="shared" si="1"/>
        <v>85.227999999999994</v>
      </c>
      <c r="G24" s="25">
        <f t="shared" si="1"/>
        <v>89.338999999999999</v>
      </c>
      <c r="H24" s="25">
        <f t="shared" si="1"/>
        <v>90.471000000000004</v>
      </c>
    </row>
    <row r="25" spans="1:8" x14ac:dyDescent="0.2">
      <c r="A25" t="s">
        <v>44</v>
      </c>
      <c r="B25" s="25"/>
      <c r="C25" s="25"/>
      <c r="D25" s="25"/>
      <c r="E25" s="25"/>
      <c r="F25" s="25"/>
    </row>
    <row r="26" spans="1:8" x14ac:dyDescent="0.2">
      <c r="A26" t="s">
        <v>128</v>
      </c>
      <c r="B26" s="25">
        <v>0.72399999999999998</v>
      </c>
      <c r="C26" s="25">
        <v>0.74299999999999999</v>
      </c>
      <c r="D26" s="25">
        <v>0.57899999999999996</v>
      </c>
      <c r="E26" s="25">
        <v>0.53300000000000003</v>
      </c>
      <c r="F26" s="25">
        <v>0.71399999999999997</v>
      </c>
      <c r="G26" s="25">
        <v>0.67900000000000005</v>
      </c>
      <c r="H26" s="25">
        <v>0.61899999999999999</v>
      </c>
    </row>
    <row r="27" spans="1:8" x14ac:dyDescent="0.2">
      <c r="A27" t="s">
        <v>129</v>
      </c>
      <c r="B27" s="25">
        <v>0.42299999999999999</v>
      </c>
      <c r="C27" s="25">
        <v>0.35699999999999998</v>
      </c>
      <c r="D27" s="25">
        <v>0.30499999999999999</v>
      </c>
      <c r="E27" s="25">
        <v>0.38300000000000001</v>
      </c>
      <c r="F27" s="25">
        <v>0.45</v>
      </c>
      <c r="G27" s="25">
        <v>0.40799999999999997</v>
      </c>
      <c r="H27" s="25">
        <v>0.42099999999999999</v>
      </c>
    </row>
    <row r="28" spans="1:8" x14ac:dyDescent="0.2">
      <c r="A28" t="s">
        <v>130</v>
      </c>
      <c r="B28" s="25">
        <v>2.4710000000000001</v>
      </c>
      <c r="C28" s="25">
        <v>2.282</v>
      </c>
      <c r="D28" s="25">
        <v>2.2130000000000001</v>
      </c>
      <c r="E28" s="25">
        <v>2.528</v>
      </c>
      <c r="F28" s="25">
        <v>2.5760000000000001</v>
      </c>
      <c r="G28" s="25">
        <v>2.54</v>
      </c>
      <c r="H28" s="25">
        <v>2.427</v>
      </c>
    </row>
    <row r="29" spans="1:8" x14ac:dyDescent="0.2">
      <c r="A29" t="s">
        <v>149</v>
      </c>
      <c r="B29" s="25">
        <v>6.3780000000000001</v>
      </c>
      <c r="C29" s="25">
        <v>6.63</v>
      </c>
      <c r="D29" s="25">
        <v>6.4470000000000001</v>
      </c>
      <c r="E29" s="25">
        <v>6.7229999999999999</v>
      </c>
      <c r="F29" s="25">
        <v>7.17</v>
      </c>
      <c r="G29" s="25">
        <v>7.7869999999999999</v>
      </c>
      <c r="H29" s="25">
        <v>7.4870000000000001</v>
      </c>
    </row>
    <row r="30" spans="1:8" x14ac:dyDescent="0.2">
      <c r="A30" t="s">
        <v>131</v>
      </c>
      <c r="B30" s="25">
        <v>0.13300000000000001</v>
      </c>
      <c r="C30" s="25">
        <v>0.05</v>
      </c>
      <c r="D30" s="25">
        <v>5.3999999999999999E-2</v>
      </c>
      <c r="E30" s="25">
        <v>0.155</v>
      </c>
      <c r="F30" s="25">
        <v>9.6000000000000002E-2</v>
      </c>
      <c r="G30" s="25">
        <v>0.123</v>
      </c>
      <c r="H30" s="25">
        <v>0.13400000000000001</v>
      </c>
    </row>
    <row r="31" spans="1:8" x14ac:dyDescent="0.2">
      <c r="A31" t="s">
        <v>132</v>
      </c>
      <c r="B31" s="25">
        <v>6.351</v>
      </c>
      <c r="C31" s="25">
        <v>6.0670000000000002</v>
      </c>
      <c r="D31" s="25">
        <v>5.6890000000000001</v>
      </c>
      <c r="E31" s="25">
        <v>5.976</v>
      </c>
      <c r="F31" s="25">
        <v>6.3739999999999997</v>
      </c>
      <c r="G31" s="25">
        <v>6.8040000000000003</v>
      </c>
      <c r="H31" s="25">
        <v>6.8620000000000001</v>
      </c>
    </row>
    <row r="32" spans="1:8" x14ac:dyDescent="0.2">
      <c r="A32" t="s">
        <v>133</v>
      </c>
      <c r="B32" s="25">
        <v>60.667000000000002</v>
      </c>
      <c r="C32" s="25">
        <v>64.41</v>
      </c>
      <c r="D32" s="25">
        <v>65.510000000000005</v>
      </c>
      <c r="E32" s="25">
        <v>64.543000000000006</v>
      </c>
      <c r="F32" s="25">
        <v>64.793000000000006</v>
      </c>
      <c r="G32" s="25">
        <v>67.242000000000004</v>
      </c>
      <c r="H32" s="25">
        <v>66.885000000000005</v>
      </c>
    </row>
    <row r="33" spans="1:8" x14ac:dyDescent="0.2">
      <c r="A33" t="s">
        <v>134</v>
      </c>
      <c r="B33" s="25">
        <v>6.2240000000000002</v>
      </c>
      <c r="C33" s="25">
        <v>5.8730000000000002</v>
      </c>
      <c r="D33" s="25">
        <v>6.2409999999999997</v>
      </c>
      <c r="E33" s="25">
        <v>7.43</v>
      </c>
      <c r="F33" s="25">
        <v>6.9829999999999997</v>
      </c>
      <c r="G33" s="25">
        <v>8.07</v>
      </c>
      <c r="H33" s="25">
        <v>8.2650000000000006</v>
      </c>
    </row>
    <row r="34" spans="1:8" x14ac:dyDescent="0.2">
      <c r="A34" t="s">
        <v>30</v>
      </c>
      <c r="B34" s="25">
        <f t="shared" ref="B34:H34" si="2">SUM(B26:B33)</f>
        <v>83.371000000000009</v>
      </c>
      <c r="C34" s="25">
        <f t="shared" si="2"/>
        <v>86.412000000000006</v>
      </c>
      <c r="D34" s="25">
        <f t="shared" si="2"/>
        <v>87.038000000000011</v>
      </c>
      <c r="E34" s="25">
        <f t="shared" si="2"/>
        <v>88.271000000000015</v>
      </c>
      <c r="F34" s="25">
        <f t="shared" si="2"/>
        <v>89.156000000000006</v>
      </c>
      <c r="G34" s="25">
        <f t="shared" si="2"/>
        <v>93.652999999999992</v>
      </c>
      <c r="H34" s="25">
        <f t="shared" si="2"/>
        <v>93.100000000000009</v>
      </c>
    </row>
    <row r="35" spans="1:8" x14ac:dyDescent="0.2">
      <c r="A35" t="s">
        <v>43</v>
      </c>
      <c r="B35" s="25"/>
      <c r="C35" s="25"/>
      <c r="D35" s="25"/>
      <c r="E35" s="25"/>
      <c r="F35" s="25"/>
    </row>
    <row r="36" spans="1:8" x14ac:dyDescent="0.2">
      <c r="A36" t="s">
        <v>128</v>
      </c>
      <c r="B36" s="25">
        <v>1.7809999999999999</v>
      </c>
      <c r="C36" s="25">
        <v>1.736</v>
      </c>
      <c r="D36" s="25">
        <v>1.7589999999999999</v>
      </c>
      <c r="E36" s="25">
        <v>1.748</v>
      </c>
      <c r="F36" s="25">
        <v>1.905</v>
      </c>
      <c r="G36" s="25">
        <v>1.8879999999999999</v>
      </c>
      <c r="H36" s="25">
        <v>1.9239999999999999</v>
      </c>
    </row>
    <row r="37" spans="1:8" x14ac:dyDescent="0.2">
      <c r="A37" t="s">
        <v>129</v>
      </c>
      <c r="B37" s="25">
        <v>15.624000000000001</v>
      </c>
      <c r="C37" s="25">
        <v>15.271000000000001</v>
      </c>
      <c r="D37" s="25">
        <v>12.993</v>
      </c>
      <c r="E37" s="25">
        <v>13.118</v>
      </c>
      <c r="F37" s="25">
        <v>15.313000000000001</v>
      </c>
      <c r="G37" s="25">
        <v>15.343999999999999</v>
      </c>
      <c r="H37" s="25">
        <v>15.81</v>
      </c>
    </row>
    <row r="38" spans="1:8" x14ac:dyDescent="0.2">
      <c r="A38" t="s">
        <v>130</v>
      </c>
      <c r="B38" s="25">
        <v>4.9409999999999998</v>
      </c>
      <c r="C38" s="25">
        <v>4.8689999999999998</v>
      </c>
      <c r="D38" s="25">
        <v>4.7309999999999999</v>
      </c>
      <c r="E38" s="25">
        <v>5.3780000000000001</v>
      </c>
      <c r="F38" s="25">
        <v>5.1760000000000002</v>
      </c>
      <c r="G38" s="25">
        <v>5.1820000000000004</v>
      </c>
      <c r="H38" s="25">
        <v>5.1959999999999997</v>
      </c>
    </row>
    <row r="39" spans="1:8" x14ac:dyDescent="0.2">
      <c r="A39" t="s">
        <v>149</v>
      </c>
      <c r="B39" s="25">
        <v>8.1780000000000008</v>
      </c>
      <c r="C39" s="25">
        <v>8.7170000000000005</v>
      </c>
      <c r="D39" s="25">
        <v>8.3539999999999992</v>
      </c>
      <c r="E39" s="25">
        <v>9.702</v>
      </c>
      <c r="F39" s="25">
        <v>10.231999999999999</v>
      </c>
      <c r="G39" s="25">
        <v>10.164</v>
      </c>
      <c r="H39" s="25">
        <v>10.512</v>
      </c>
    </row>
    <row r="40" spans="1:8" x14ac:dyDescent="0.2">
      <c r="A40" t="s">
        <v>131</v>
      </c>
      <c r="B40" s="25">
        <v>6.8280000000000003</v>
      </c>
      <c r="C40" s="25">
        <v>6.5679999999999996</v>
      </c>
      <c r="D40" s="25">
        <v>6.5620000000000003</v>
      </c>
      <c r="E40" s="25">
        <v>7</v>
      </c>
      <c r="F40" s="25">
        <v>7.1980000000000004</v>
      </c>
      <c r="G40" s="25">
        <v>7.1379999999999999</v>
      </c>
      <c r="H40" s="25">
        <v>7.3380000000000001</v>
      </c>
    </row>
    <row r="41" spans="1:8" x14ac:dyDescent="0.2">
      <c r="A41" t="s">
        <v>132</v>
      </c>
      <c r="B41" s="25">
        <v>38.521999999999998</v>
      </c>
      <c r="C41" s="25">
        <v>38.594000000000001</v>
      </c>
      <c r="D41" s="25">
        <v>38.523000000000003</v>
      </c>
      <c r="E41" s="25">
        <v>38.768999999999998</v>
      </c>
      <c r="F41" s="25">
        <v>39.222000000000001</v>
      </c>
      <c r="G41" s="25">
        <v>39.534999999999997</v>
      </c>
      <c r="H41" s="25">
        <v>38.911000000000001</v>
      </c>
    </row>
    <row r="42" spans="1:8" x14ac:dyDescent="0.2">
      <c r="A42" t="s">
        <v>133</v>
      </c>
      <c r="B42" s="25">
        <v>186.398</v>
      </c>
      <c r="C42" s="25">
        <v>201.36699999999999</v>
      </c>
      <c r="D42" s="25">
        <v>212.756</v>
      </c>
      <c r="E42" s="25">
        <v>221.142</v>
      </c>
      <c r="F42" s="25">
        <v>228.44900000000001</v>
      </c>
      <c r="G42" s="25">
        <v>230.06800000000001</v>
      </c>
      <c r="H42" s="25">
        <v>236.64099999999999</v>
      </c>
    </row>
    <row r="43" spans="1:8" x14ac:dyDescent="0.2">
      <c r="A43" t="s">
        <v>134</v>
      </c>
      <c r="B43" s="25">
        <v>15.595000000000001</v>
      </c>
      <c r="C43" s="25">
        <v>15.577999999999999</v>
      </c>
      <c r="D43" s="25">
        <v>16.222999999999999</v>
      </c>
      <c r="E43" s="25">
        <v>19.128</v>
      </c>
      <c r="F43" s="25">
        <v>19.387</v>
      </c>
      <c r="G43" s="25">
        <v>20.620999999999999</v>
      </c>
      <c r="H43" s="25">
        <v>21.77</v>
      </c>
    </row>
    <row r="44" spans="1:8" x14ac:dyDescent="0.2">
      <c r="A44" t="s">
        <v>30</v>
      </c>
      <c r="B44" s="25">
        <f t="shared" ref="B44:H44" si="3">SUM(B36:B43)</f>
        <v>277.86700000000002</v>
      </c>
      <c r="C44" s="25">
        <f t="shared" si="3"/>
        <v>292.69999999999993</v>
      </c>
      <c r="D44" s="25">
        <f t="shared" si="3"/>
        <v>301.90100000000001</v>
      </c>
      <c r="E44" s="25">
        <f t="shared" si="3"/>
        <v>315.98499999999996</v>
      </c>
      <c r="F44" s="25">
        <f t="shared" si="3"/>
        <v>326.88200000000001</v>
      </c>
      <c r="G44" s="25">
        <f t="shared" si="3"/>
        <v>329.94</v>
      </c>
      <c r="H44" s="25">
        <f t="shared" si="3"/>
        <v>338.10199999999998</v>
      </c>
    </row>
    <row r="45" spans="1:8" x14ac:dyDescent="0.2">
      <c r="A45" t="s">
        <v>42</v>
      </c>
      <c r="B45" s="25"/>
      <c r="C45" s="25"/>
      <c r="D45" s="25"/>
      <c r="E45" s="25"/>
      <c r="F45" s="25"/>
    </row>
    <row r="46" spans="1:8" x14ac:dyDescent="0.2">
      <c r="A46" t="s">
        <v>128</v>
      </c>
      <c r="B46" s="25">
        <v>0.13600000000000001</v>
      </c>
      <c r="C46" s="25">
        <v>0.129</v>
      </c>
      <c r="D46" s="25">
        <v>0.12</v>
      </c>
      <c r="E46" s="25">
        <v>0.122</v>
      </c>
      <c r="F46" s="25">
        <v>0.13400000000000001</v>
      </c>
      <c r="G46" s="25">
        <v>0.14199999999999999</v>
      </c>
      <c r="H46" s="25">
        <v>0.13700000000000001</v>
      </c>
    </row>
    <row r="47" spans="1:8" x14ac:dyDescent="0.2">
      <c r="A47" t="s">
        <v>129</v>
      </c>
      <c r="B47" s="25">
        <v>0.216</v>
      </c>
      <c r="C47" s="25">
        <v>0.219</v>
      </c>
      <c r="D47" s="25">
        <v>7.2999999999999995E-2</v>
      </c>
      <c r="E47" s="25">
        <v>9.7000000000000003E-2</v>
      </c>
      <c r="F47" s="25">
        <v>0.14000000000000001</v>
      </c>
      <c r="G47" s="25">
        <v>0.13500000000000001</v>
      </c>
      <c r="H47" s="25">
        <v>6.8000000000000005E-2</v>
      </c>
    </row>
    <row r="48" spans="1:8" x14ac:dyDescent="0.2">
      <c r="A48" t="s">
        <v>130</v>
      </c>
      <c r="B48" s="25">
        <v>0.23100000000000001</v>
      </c>
      <c r="C48" s="25">
        <v>0.26300000000000001</v>
      </c>
      <c r="D48" s="25">
        <v>0.27100000000000002</v>
      </c>
      <c r="E48" s="25">
        <v>0.25800000000000001</v>
      </c>
      <c r="F48" s="25">
        <v>0.42799999999999999</v>
      </c>
      <c r="G48" s="25">
        <v>0.22700000000000001</v>
      </c>
      <c r="H48" s="25">
        <v>0.214</v>
      </c>
    </row>
    <row r="49" spans="1:8" x14ac:dyDescent="0.2">
      <c r="A49" t="s">
        <v>149</v>
      </c>
      <c r="B49" s="25">
        <v>0.56000000000000005</v>
      </c>
      <c r="C49" s="25">
        <v>0.57599999999999996</v>
      </c>
      <c r="D49" s="25">
        <v>0.377</v>
      </c>
      <c r="E49" s="25">
        <v>0.44</v>
      </c>
      <c r="F49" s="25">
        <v>0.57499999999999996</v>
      </c>
      <c r="G49" s="25">
        <v>0.46100000000000002</v>
      </c>
      <c r="H49" s="25">
        <v>0.48099999999999998</v>
      </c>
    </row>
    <row r="50" spans="1:8" x14ac:dyDescent="0.2">
      <c r="A50" t="s">
        <v>131</v>
      </c>
      <c r="B50" s="25">
        <v>2.9000000000000001E-2</v>
      </c>
      <c r="C50" s="25">
        <v>2.7E-2</v>
      </c>
      <c r="D50" s="25">
        <v>5.5E-2</v>
      </c>
      <c r="E50" s="25">
        <v>3.4000000000000002E-2</v>
      </c>
      <c r="F50" s="25">
        <v>3.1E-2</v>
      </c>
      <c r="G50" s="25">
        <v>3.1E-2</v>
      </c>
      <c r="H50" s="25">
        <v>3.9E-2</v>
      </c>
    </row>
    <row r="51" spans="1:8" x14ac:dyDescent="0.2">
      <c r="A51" t="s">
        <v>132</v>
      </c>
      <c r="B51" s="25">
        <v>0.93600000000000005</v>
      </c>
      <c r="C51" s="25">
        <v>0.998</v>
      </c>
      <c r="D51" s="25">
        <v>1.1140000000000001</v>
      </c>
      <c r="E51" s="25">
        <v>1.087</v>
      </c>
      <c r="F51" s="25">
        <v>1.288</v>
      </c>
      <c r="G51" s="25">
        <v>1.1739999999999999</v>
      </c>
      <c r="H51" s="25">
        <v>0.88600000000000001</v>
      </c>
    </row>
    <row r="52" spans="1:8" x14ac:dyDescent="0.2">
      <c r="A52" t="s">
        <v>133</v>
      </c>
      <c r="B52" s="25">
        <v>10.957000000000001</v>
      </c>
      <c r="C52" s="25">
        <v>14.103999999999999</v>
      </c>
      <c r="D52" s="25">
        <v>13.525</v>
      </c>
      <c r="E52" s="25">
        <v>13.772</v>
      </c>
      <c r="F52" s="25">
        <v>13.597</v>
      </c>
      <c r="G52" s="25">
        <v>12.585000000000001</v>
      </c>
      <c r="H52" s="25">
        <v>11.327</v>
      </c>
    </row>
    <row r="53" spans="1:8" x14ac:dyDescent="0.2">
      <c r="A53" t="s">
        <v>134</v>
      </c>
      <c r="B53" s="25">
        <v>1.4490000000000001</v>
      </c>
      <c r="C53" s="25">
        <v>1.6910000000000001</v>
      </c>
      <c r="D53" s="25">
        <v>1.714</v>
      </c>
      <c r="E53" s="25">
        <v>1.5269999999999999</v>
      </c>
      <c r="F53" s="25">
        <v>1.6659999999999999</v>
      </c>
      <c r="G53" s="25">
        <v>1.4870000000000001</v>
      </c>
      <c r="H53" s="25">
        <v>1.512</v>
      </c>
    </row>
    <row r="54" spans="1:8" ht="10.15" customHeight="1" x14ac:dyDescent="0.2">
      <c r="A54" s="7" t="s">
        <v>30</v>
      </c>
      <c r="B54" s="24">
        <f t="shared" ref="B54:H54" si="4">SUM(B46:B53)</f>
        <v>14.514000000000001</v>
      </c>
      <c r="C54" s="24">
        <f t="shared" si="4"/>
        <v>18.006999999999998</v>
      </c>
      <c r="D54" s="24">
        <f t="shared" si="4"/>
        <v>17.248999999999999</v>
      </c>
      <c r="E54" s="24">
        <f t="shared" si="4"/>
        <v>17.337</v>
      </c>
      <c r="F54" s="24">
        <f t="shared" si="4"/>
        <v>17.858999999999998</v>
      </c>
      <c r="G54" s="24">
        <f t="shared" si="4"/>
        <v>16.242000000000001</v>
      </c>
      <c r="H54" s="24">
        <f t="shared" si="4"/>
        <v>14.664000000000001</v>
      </c>
    </row>
    <row r="55" spans="1:8" ht="13.15" customHeight="1" x14ac:dyDescent="0.2">
      <c r="A55" s="3" t="s">
        <v>34</v>
      </c>
    </row>
    <row r="56" spans="1:8" ht="13.15" customHeight="1" x14ac:dyDescent="0.2">
      <c r="A56" s="3" t="s">
        <v>143</v>
      </c>
    </row>
    <row r="57" spans="1:8" ht="10.15" customHeight="1" x14ac:dyDescent="0.2">
      <c r="A57" s="3"/>
      <c r="F57" s="1"/>
      <c r="H57" s="1" t="s">
        <v>61</v>
      </c>
    </row>
  </sheetData>
  <pageMargins left="0.7" right="0.7" top="0.75" bottom="0.75" header="0.3" footer="0.3"/>
  <pageSetup firstPageNumber="81" orientation="portrait" useFirstPageNumber="1" r:id="rId1"/>
  <headerFooter alignWithMargins="0">
    <oddFooter>&amp;C&amp;P
Oil Crops Yearbook/OCS-2020
March 2020
Economic Research Service, USDA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Contents</vt:lpstr>
      <vt:lpstr>tab37</vt:lpstr>
      <vt:lpstr>tab38</vt:lpstr>
      <vt:lpstr>tab39</vt:lpstr>
      <vt:lpstr>tab40</vt:lpstr>
      <vt:lpstr>tab41</vt:lpstr>
      <vt:lpstr>tab42</vt:lpstr>
      <vt:lpstr>tab43</vt:lpstr>
      <vt:lpstr>'tab37'!Print_Area</vt:lpstr>
      <vt:lpstr>'tab38'!Print_Area</vt:lpstr>
      <vt:lpstr>'tab39'!Print_Area</vt:lpstr>
      <vt:lpstr>'tab40'!Print_Area</vt:lpstr>
      <vt:lpstr>'tab41'!Print_Area</vt:lpstr>
      <vt:lpstr>'tab42'!Print_Area</vt:lpstr>
      <vt:lpstr>'tab43'!Print_Area</vt:lpstr>
      <vt:lpstr>'tab37'!Print_Titles</vt:lpstr>
      <vt:lpstr>'tab38'!Print_Titles</vt:lpstr>
      <vt:lpstr>'tab39'!Print_Titles</vt:lpstr>
      <vt:lpstr>'tab40'!Print_Titles</vt:lpstr>
      <vt:lpstr>'tab41'!Print_Titles</vt:lpstr>
      <vt:lpstr>'tab42'!Print_Titles</vt:lpstr>
      <vt:lpstr>'tab43'!Print_Titles</vt:lpstr>
    </vt:vector>
  </TitlesOfParts>
  <Company>USDA-Economic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Yearbook</dc:title>
  <dc:subject>Agricultural economics</dc:subject>
  <dc:creator>Mark Ash</dc:creator>
  <cp:keywords>soybeans, soybean meal, soybean oil, world, production, imports, exports, stocks</cp:keywords>
  <dc:description>Tables contain the latest available data.</dc:description>
  <cp:lastModifiedBy>Windows User</cp:lastModifiedBy>
  <cp:lastPrinted>2020-03-26T18:23:44Z</cp:lastPrinted>
  <dcterms:created xsi:type="dcterms:W3CDTF">2019-03-29T19:08:39Z</dcterms:created>
  <dcterms:modified xsi:type="dcterms:W3CDTF">2020-03-26T18:23:57Z</dcterms:modified>
</cp:coreProperties>
</file>