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88" tabRatio="891" activeTab="0"/>
  </bookViews>
  <sheets>
    <sheet name="TableOfContents" sheetId="1" r:id="rId1"/>
    <sheet name="Total" sheetId="2" r:id="rId2"/>
    <sheet name="Artichokes" sheetId="3" r:id="rId3"/>
    <sheet name="Asparagus" sheetId="4" r:id="rId4"/>
    <sheet name="DryBeans" sheetId="5" r:id="rId5"/>
    <sheet name="DryPeas" sheetId="6" r:id="rId6"/>
    <sheet name="LimaBeans" sheetId="7" r:id="rId7"/>
    <sheet name="SnapBeans" sheetId="8" r:id="rId8"/>
    <sheet name="Beets" sheetId="9" r:id="rId9"/>
    <sheet name="Broccoli" sheetId="10" r:id="rId10"/>
    <sheet name="BrusselsSprouts" sheetId="11" r:id="rId11"/>
    <sheet name="Cabbage" sheetId="12" r:id="rId12"/>
    <sheet name="Carrots" sheetId="13" r:id="rId13"/>
    <sheet name="Cauliflower" sheetId="14" r:id="rId14"/>
    <sheet name="Celery" sheetId="15" r:id="rId15"/>
    <sheet name="CollardGreens" sheetId="16" r:id="rId16"/>
    <sheet name="SweetCorn" sheetId="17" r:id="rId17"/>
    <sheet name="Cucumbers" sheetId="18" r:id="rId18"/>
    <sheet name="Eggplant" sheetId="19" r:id="rId19"/>
    <sheet name="Escarole" sheetId="20" r:id="rId20"/>
    <sheet name="Garlic" sheetId="21" r:id="rId21"/>
    <sheet name="Kale" sheetId="22" r:id="rId22"/>
    <sheet name="HeadLettuce" sheetId="23" r:id="rId23"/>
    <sheet name="RomaineLettuce" sheetId="24" r:id="rId24"/>
    <sheet name="Mushrooms" sheetId="25" r:id="rId25"/>
    <sheet name="MustardGreens" sheetId="26" r:id="rId26"/>
    <sheet name="Okra" sheetId="27" r:id="rId27"/>
    <sheet name="Onions" sheetId="28" r:id="rId28"/>
    <sheet name="GreenPeas" sheetId="29" r:id="rId29"/>
    <sheet name="BellPeppers" sheetId="30" r:id="rId30"/>
    <sheet name="ChilePeppers" sheetId="31" r:id="rId31"/>
    <sheet name="Potatoes" sheetId="32" r:id="rId32"/>
    <sheet name="Radishes" sheetId="33" r:id="rId33"/>
    <sheet name="Spinach" sheetId="34" r:id="rId34"/>
    <sheet name="Squash" sheetId="35" r:id="rId35"/>
    <sheet name="SweetPotatoes" sheetId="36" r:id="rId36"/>
    <sheet name="Pumpkin" sheetId="37" r:id="rId37"/>
    <sheet name="Tomatoes" sheetId="38" r:id="rId38"/>
    <sheet name="TurnipGreens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xlnm.Print_Titles" localSheetId="2">'Artichokes'!$1:$4</definedName>
  </definedNames>
  <calcPr fullCalcOnLoad="1"/>
</workbook>
</file>

<file path=xl/sharedStrings.xml><?xml version="1.0" encoding="utf-8"?>
<sst xmlns="http://schemas.openxmlformats.org/spreadsheetml/2006/main" count="1650" uniqueCount="126">
  <si>
    <t>Fresh</t>
  </si>
  <si>
    <t>Processed</t>
  </si>
  <si>
    <t>Total</t>
  </si>
  <si>
    <t>Year</t>
  </si>
  <si>
    <t>Canned</t>
  </si>
  <si>
    <t>Frozen</t>
  </si>
  <si>
    <t>NA</t>
  </si>
  <si>
    <t>Processing</t>
  </si>
  <si>
    <t>Canning</t>
  </si>
  <si>
    <t>Dehydrating</t>
  </si>
  <si>
    <t>Chips</t>
  </si>
  <si>
    <t>Dehydrated</t>
  </si>
  <si>
    <t>Filename:</t>
  </si>
  <si>
    <t>Worksheets:</t>
  </si>
  <si>
    <t>vegtot.xls</t>
  </si>
  <si>
    <t>Vegetables - Per capita availability, (fresh weight equivalent)</t>
  </si>
  <si>
    <t>Artichokes - Per capita availability, (fresh weight equivalent)</t>
  </si>
  <si>
    <t>Asparagus - Per capita availability, (fresh weight equivalent)</t>
  </si>
  <si>
    <t>Dry edible beans - Per capita availability, (fresh weight equivalent)</t>
  </si>
  <si>
    <t>Lima beans - Per capita availability, (fresh weight equivalent)</t>
  </si>
  <si>
    <t>Snap beans - Per capita availability, (fresh weight equivalent)</t>
  </si>
  <si>
    <t>Beets - Per capita availability, (fresh weight equivalent)</t>
  </si>
  <si>
    <t>Broccoli - Per capita availability, (fresh weight equivalent)</t>
  </si>
  <si>
    <t>Cabbage - Per capita availability, (fresh weight equivalent)</t>
  </si>
  <si>
    <t>Carrots - Per capita availability, (fresh weight equivalent)</t>
  </si>
  <si>
    <t>Cauliflower - Per capita availability, (fresh weight equivalent)</t>
  </si>
  <si>
    <t>Celery - Per capita availability, (fresh weight equivalent)</t>
  </si>
  <si>
    <t>Collard greens - Per capita availability, (fresh weight equivalent)</t>
  </si>
  <si>
    <t>Sweet corn - Per capita availability, (fresh weight equivalent)</t>
  </si>
  <si>
    <t>Cucumbers - Per capita availability, (fresh weight equivalent)</t>
  </si>
  <si>
    <t>Eggplant - Per capita availability, (fresh weight equivalent)</t>
  </si>
  <si>
    <t>Escarole - Per capita availability, (fresh weight equivalent)</t>
  </si>
  <si>
    <t>Garlic - Per capita availability, (fresh weight equivalent)</t>
  </si>
  <si>
    <t>Kale - Per capita availability, (fresh weight equivalent)</t>
  </si>
  <si>
    <t>Head lettuce - Per capita availability, (fresh weight equivalent)</t>
  </si>
  <si>
    <t>Romaine and leaf lettuce - Per capita availability, (fresh weight equivalent)</t>
  </si>
  <si>
    <t>Mushrooms - Per capita availability, (fresh weight equivalent)</t>
  </si>
  <si>
    <t>Mustard greens - Per capita availability, (fresh weight equivalent)</t>
  </si>
  <si>
    <t>Okra - Per capita availability, (fresh weight equivalent)</t>
  </si>
  <si>
    <t>Onions - Per capita availability, (fresh weight equivalent)</t>
  </si>
  <si>
    <t>Dry peas - Per capita availability, (fresh weight equivalent)</t>
  </si>
  <si>
    <t>Green peas - Per capita availability, (fresh weight equivalent)</t>
  </si>
  <si>
    <t>Bell peppers - Per capita availability, (fresh weight equivalent)</t>
  </si>
  <si>
    <t>Chile peppers - Per capita availability, (fresh weight equivalent)</t>
  </si>
  <si>
    <t>Potatoes - Per capita availability, (fresh weight equivalent)</t>
  </si>
  <si>
    <t>Radishes - Per capita availability, (fresh weight equivalent)</t>
  </si>
  <si>
    <t>Spinach - Per capita availability, (fresh weight equivalent)</t>
  </si>
  <si>
    <t>Squash - Per capita availability, (fresh weight equivalent)</t>
  </si>
  <si>
    <t>Sweet potatoes - Per capita availability, (fresh weight equivalent)</t>
  </si>
  <si>
    <t>Tomatoes - Per capita availability, (fresh weight equivalent)</t>
  </si>
  <si>
    <t>Turnip greens - Per capita availability, (fresh weight equivalent)</t>
  </si>
  <si>
    <t>Legumes</t>
  </si>
  <si>
    <r>
      <t>Total</t>
    </r>
    <r>
      <rPr>
        <vertAlign val="superscript"/>
        <sz val="8"/>
        <rFont val="Arial"/>
        <family val="2"/>
      </rPr>
      <t>1</t>
    </r>
  </si>
  <si>
    <r>
      <t>Canned</t>
    </r>
    <r>
      <rPr>
        <vertAlign val="superscript"/>
        <sz val="8"/>
        <rFont val="Arial"/>
        <family val="2"/>
      </rPr>
      <t>1</t>
    </r>
  </si>
  <si>
    <r>
      <t>Frozen</t>
    </r>
    <r>
      <rPr>
        <vertAlign val="superscript"/>
        <sz val="8"/>
        <rFont val="Arial"/>
        <family val="2"/>
      </rPr>
      <t>1</t>
    </r>
  </si>
  <si>
    <r>
      <t>Fresh</t>
    </r>
    <r>
      <rPr>
        <vertAlign val="superscript"/>
        <sz val="8"/>
        <rFont val="Arial"/>
        <family val="2"/>
      </rPr>
      <t>1</t>
    </r>
  </si>
  <si>
    <t>NA = Not available.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</si>
  <si>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All uses.</t>
    </r>
  </si>
  <si>
    <t xml:space="preserve">NA = Not available. </t>
  </si>
  <si>
    <t>------------------------ Pounds ------------------------</t>
  </si>
  <si>
    <t>-------------------------------- Pounds ---------------------------------</t>
  </si>
  <si>
    <t>--------------------- Pounds ---------------------</t>
  </si>
  <si>
    <t>---------------------------------------- Pounds ----------------------------------------</t>
  </si>
  <si>
    <t>----------------------- Pounds -----------------------</t>
  </si>
  <si>
    <r>
      <t xml:space="preserve">NA = Not available.  </t>
    </r>
  </si>
  <si>
    <t xml:space="preserve">----------------------- Pounds ------------------ </t>
  </si>
  <si>
    <t>-------------------------------------------------------------------- Pounds -----------------------------------------------------------</t>
  </si>
  <si>
    <t>------------------------------ Pounds -----------------------------</t>
  </si>
  <si>
    <t>------------------------------------------ Pounds ------------------------------------------</t>
  </si>
  <si>
    <t>-------------------------------- Pounds -------------------------------</t>
  </si>
  <si>
    <t>-------------------- Pounds --------------------</t>
  </si>
  <si>
    <t>------------------------------ Pounds ------------------------------</t>
  </si>
  <si>
    <t>---------------------- Pounds ----------------------</t>
  </si>
  <si>
    <t>------------------ Pounds ------------------</t>
  </si>
  <si>
    <t>------------------------ Pounds -------------------</t>
  </si>
  <si>
    <t>--------------------- Pounds --------------------</t>
  </si>
  <si>
    <t>---------------------------------------- Pounds -----------------------------------</t>
  </si>
  <si>
    <t>------------------------------ Pounds -------------------------------</t>
  </si>
  <si>
    <t>--------------------------------------- Pounds -----------------------------------</t>
  </si>
  <si>
    <t>-------------------- Pounds -------------------------</t>
  </si>
  <si>
    <t>--------------------------------------- Pounds ---------------------------------------</t>
  </si>
  <si>
    <t>-------------------------------------------------------------- Pounds ----------------------------------------------------------------------</t>
  </si>
  <si>
    <t>Turnip greens: Per capita availability (fresh weight equivalent)</t>
  </si>
  <si>
    <t>Tomatoes: Per capita availability (fresh weight equivalent)</t>
  </si>
  <si>
    <t>Squash: Per capita availability (fresh weight equivalent)</t>
  </si>
  <si>
    <t>Spinach: Per capita availability (fresh weight equivalent)</t>
  </si>
  <si>
    <t>Radishes: Per capita availability (fresh weight equivalent)</t>
  </si>
  <si>
    <t>Pumpkin: Per capita availability (fresh weight equivalent)</t>
  </si>
  <si>
    <t>Potatoes: Per capita availability (fresh weight equivalent)</t>
  </si>
  <si>
    <t>Chile peppers: Per capita availability (fresh weight equivalent)</t>
  </si>
  <si>
    <t>Bell peppers: Per capita availability (fresh weight equivalent)</t>
  </si>
  <si>
    <t>Green peas: Per capita availability (fresh weight equivalent)</t>
  </si>
  <si>
    <t>Onions: Per capita availability (fresh weight equivalent)</t>
  </si>
  <si>
    <t>Okra: Per capita availability (fresh weight equivalent)</t>
  </si>
  <si>
    <t>Mustard greens: Per capita availability (fresh weight equivalent)</t>
  </si>
  <si>
    <t>Mushrooms: Per capita availability (fresh weight equivalent)</t>
  </si>
  <si>
    <t>Romaine and leaf lettuce: Per capita availability (fresh weight equivalent)</t>
  </si>
  <si>
    <t>Head lettuce: Per capita availability (fresh weight equivalent)</t>
  </si>
  <si>
    <t>Kale: Per capita availability (fresh weight equivalent)</t>
  </si>
  <si>
    <t>Garlic: Per capita availability (fresh weight equivalent)</t>
  </si>
  <si>
    <t>Escarole: Per capita availability (fresh weight equivalent)</t>
  </si>
  <si>
    <t>Eggplant: Per capita availability (fresh weight equivalent)</t>
  </si>
  <si>
    <t>Cucumbers: Per capita availability (fresh weight equivalent)</t>
  </si>
  <si>
    <t>Sweet corn: Per capita availability (fresh weight equivalent)</t>
  </si>
  <si>
    <t>Collard greens: Per capita availability (fresh weight equivalent)</t>
  </si>
  <si>
    <t>Celery: Per capita availability (fresh weight equivalent)</t>
  </si>
  <si>
    <t>Cauliflower: Per capita availability (fresh weight equivalent)</t>
  </si>
  <si>
    <t>Carrots: Per capita availability (fresh weight equivalent)</t>
  </si>
  <si>
    <t>Cabbage: Per capita availability (fresh weight equivalent)</t>
  </si>
  <si>
    <t>Brussels sprouts: Per capita availability (fresh weight equivalent)</t>
  </si>
  <si>
    <t>Broccoli: Per capita availability (fresh weight equivalent)</t>
  </si>
  <si>
    <t>Beets: Per capita availability (fresh weight equivalent)</t>
  </si>
  <si>
    <t>Snap beans: Per capita availability (fresh weight equivalent)</t>
  </si>
  <si>
    <t>Lima beans: Per capita availability (fresh weight equivalent)</t>
  </si>
  <si>
    <t>Dry peas: Per capita availability (fresh weight equivalent)</t>
  </si>
  <si>
    <t>Dry edible beans: Per capita availability (fresh weight equivalent)</t>
  </si>
  <si>
    <t>Asparagus: Per capita availability (fresh weight equivalent)</t>
  </si>
  <si>
    <t>Artichokes: Per capita availability (fresh weight equivalent)</t>
  </si>
  <si>
    <t>Pumpkin - Per capita availability, (fresh weight equivalent)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</si>
  <si>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Cabbage for kraut.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</si>
  <si>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squash of all types. </t>
    </r>
  </si>
  <si>
    <t>Brussels sprouts - Per capita availability, (fresh weight equivalent)</t>
  </si>
  <si>
    <t>Sweet potatoes: Per capita availability (fresh weight equivalent)</t>
  </si>
  <si>
    <t>Source: USDA/Economic Research Service – based on data from various sources as documented on the Food Availability Data System home page. Data last updated April 1, 2020.</t>
  </si>
  <si>
    <r>
      <t>Vegetables: Per capita availability (fresh weight equivalent)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</si>
  <si>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miscellaneous vegetables.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For most recent year values see individual commodities.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</si>
</sst>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0.000"/>
    <numFmt numFmtId="167" formatCode="0.0"/>
    <numFmt numFmtId="168" formatCode="mmmm\ d\,\ yyyy"/>
    <numFmt numFmtId="169" formatCode="0.0_)"/>
    <numFmt numFmtId="170" formatCode="#;\-#;0"/>
    <numFmt numFmtId="171" formatCode="#,##0.000"/>
    <numFmt numFmtId="172" formatCode="&quot;$&quot;#,##0.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</numFmts>
  <fonts count="4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8" fillId="27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65" applyAlignment="1" applyProtection="1" quotePrefix="1">
      <alignment horizontal="left"/>
      <protection/>
    </xf>
    <xf numFmtId="0" fontId="5" fillId="0" borderId="0" xfId="65" applyAlignment="1" applyProtection="1">
      <alignment/>
      <protection/>
    </xf>
    <xf numFmtId="0" fontId="5" fillId="0" borderId="0" xfId="65" applyFont="1" applyAlignment="1" applyProtection="1" quotePrefix="1">
      <alignment horizontal="left"/>
      <protection/>
    </xf>
    <xf numFmtId="0" fontId="5" fillId="0" borderId="0" xfId="65" applyFill="1" applyAlignment="1" applyProtection="1" quotePrefix="1">
      <alignment horizontal="left"/>
      <protection/>
    </xf>
    <xf numFmtId="0" fontId="0" fillId="0" borderId="0" xfId="0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67" fontId="3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 quotePrefix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Continuous"/>
    </xf>
    <xf numFmtId="167" fontId="3" fillId="0" borderId="11" xfId="0" applyNumberFormat="1" applyFont="1" applyFill="1" applyBorder="1" applyAlignment="1">
      <alignment horizontal="centerContinuous"/>
    </xf>
    <xf numFmtId="2" fontId="3" fillId="0" borderId="9" xfId="0" applyNumberFormat="1" applyFont="1" applyFill="1" applyBorder="1" applyAlignment="1">
      <alignment horizontal="centerContinuous"/>
    </xf>
    <xf numFmtId="2" fontId="3" fillId="0" borderId="11" xfId="0" applyNumberFormat="1" applyFont="1" applyFill="1" applyBorder="1" applyAlignment="1">
      <alignment horizontal="centerContinuous"/>
    </xf>
    <xf numFmtId="2" fontId="3" fillId="0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centerContinuous"/>
    </xf>
    <xf numFmtId="2" fontId="3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3" fillId="0" borderId="13" xfId="0" applyNumberFormat="1" applyFont="1" applyFill="1" applyBorder="1" applyAlignment="1" quotePrefix="1">
      <alignment horizontal="center"/>
    </xf>
    <xf numFmtId="167" fontId="3" fillId="33" borderId="13" xfId="0" applyNumberFormat="1" applyFont="1" applyFill="1" applyBorder="1" applyAlignment="1" quotePrefix="1">
      <alignment horizontal="center"/>
    </xf>
    <xf numFmtId="0" fontId="11" fillId="0" borderId="0" xfId="74" applyFont="1">
      <alignment/>
      <protection/>
    </xf>
    <xf numFmtId="0" fontId="0" fillId="0" borderId="0" xfId="76">
      <alignment/>
      <protection/>
    </xf>
    <xf numFmtId="0" fontId="0" fillId="0" borderId="0" xfId="77">
      <alignment/>
      <protection/>
    </xf>
    <xf numFmtId="0" fontId="0" fillId="0" borderId="0" xfId="69">
      <alignment/>
      <protection/>
    </xf>
    <xf numFmtId="0" fontId="3" fillId="33" borderId="13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7" fontId="3" fillId="34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4" fontId="3" fillId="0" borderId="13" xfId="70" applyNumberFormat="1" applyFont="1" applyFill="1" applyBorder="1" applyAlignment="1">
      <alignment horizontal="center"/>
    </xf>
    <xf numFmtId="164" fontId="3" fillId="33" borderId="13" xfId="7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167" fontId="3" fillId="34" borderId="17" xfId="0" applyNumberFormat="1" applyFont="1" applyFill="1" applyBorder="1" applyAlignment="1">
      <alignment horizontal="center"/>
    </xf>
    <xf numFmtId="167" fontId="3" fillId="34" borderId="18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167" fontId="3" fillId="34" borderId="19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33" borderId="13" xfId="0" applyNumberFormat="1" applyFont="1" applyFill="1" applyBorder="1" applyAlignment="1">
      <alignment horizontal="center"/>
    </xf>
    <xf numFmtId="164" fontId="3" fillId="33" borderId="14" xfId="70" applyNumberFormat="1" applyFont="1" applyFill="1" applyBorder="1" applyAlignment="1">
      <alignment horizontal="center"/>
    </xf>
    <xf numFmtId="164" fontId="3" fillId="34" borderId="13" xfId="70" applyNumberFormat="1" applyFont="1" applyFill="1" applyBorder="1" applyAlignment="1">
      <alignment horizontal="center"/>
    </xf>
    <xf numFmtId="164" fontId="3" fillId="34" borderId="19" xfId="7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167" fontId="3" fillId="34" borderId="14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167" fontId="3" fillId="34" borderId="20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3" fillId="34" borderId="14" xfId="7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left"/>
    </xf>
    <xf numFmtId="0" fontId="7" fillId="0" borderId="22" xfId="0" applyNumberFormat="1" applyFont="1" applyFill="1" applyBorder="1" applyAlignment="1" quotePrefix="1">
      <alignment horizontal="left"/>
    </xf>
    <xf numFmtId="167" fontId="10" fillId="0" borderId="23" xfId="69" applyNumberFormat="1" applyFont="1" applyFill="1" applyBorder="1" applyAlignment="1" quotePrefix="1">
      <alignment horizontal="center" vertical="center"/>
      <protection/>
    </xf>
    <xf numFmtId="167" fontId="10" fillId="0" borderId="24" xfId="69" applyNumberFormat="1" applyFont="1" applyFill="1" applyBorder="1" applyAlignment="1">
      <alignment horizontal="center" vertical="center"/>
      <protection/>
    </xf>
    <xf numFmtId="167" fontId="10" fillId="0" borderId="25" xfId="69" applyNumberFormat="1" applyFont="1" applyFill="1" applyBorder="1" applyAlignment="1">
      <alignment horizontal="center" vertical="center"/>
      <protection/>
    </xf>
    <xf numFmtId="0" fontId="3" fillId="0" borderId="16" xfId="69" applyNumberFormat="1" applyFont="1" applyFill="1" applyBorder="1" applyAlignment="1" quotePrefix="1">
      <alignment horizontal="left" vertical="center" wrapText="1"/>
      <protection/>
    </xf>
    <xf numFmtId="0" fontId="3" fillId="0" borderId="17" xfId="69" applyNumberFormat="1" applyFont="1" applyFill="1" applyBorder="1" applyAlignment="1" quotePrefix="1">
      <alignment horizontal="left" vertical="center" wrapText="1"/>
      <protection/>
    </xf>
    <xf numFmtId="0" fontId="3" fillId="0" borderId="18" xfId="69" applyNumberFormat="1" applyFont="1" applyFill="1" applyBorder="1" applyAlignment="1" quotePrefix="1">
      <alignment horizontal="left" vertical="center" wrapText="1"/>
      <protection/>
    </xf>
    <xf numFmtId="0" fontId="3" fillId="0" borderId="26" xfId="69" applyNumberFormat="1" applyFont="1" applyFill="1" applyBorder="1" applyAlignment="1" quotePrefix="1">
      <alignment horizontal="left" vertical="center"/>
      <protection/>
    </xf>
    <xf numFmtId="0" fontId="3" fillId="0" borderId="27" xfId="69" applyNumberFormat="1" applyFont="1" applyFill="1" applyBorder="1" applyAlignment="1" quotePrefix="1">
      <alignment horizontal="left" vertical="center"/>
      <protection/>
    </xf>
    <xf numFmtId="0" fontId="3" fillId="0" borderId="28" xfId="69" applyNumberFormat="1" applyFont="1" applyFill="1" applyBorder="1" applyAlignment="1" quotePrefix="1">
      <alignment horizontal="left" vertical="center"/>
      <protection/>
    </xf>
    <xf numFmtId="0" fontId="3" fillId="0" borderId="16" xfId="69" applyNumberFormat="1" applyFont="1" applyFill="1" applyBorder="1" applyAlignment="1" quotePrefix="1">
      <alignment horizontal="left" vertical="center"/>
      <protection/>
    </xf>
    <xf numFmtId="0" fontId="3" fillId="0" borderId="17" xfId="69" applyNumberFormat="1" applyFont="1" applyFill="1" applyBorder="1" applyAlignment="1" quotePrefix="1">
      <alignment horizontal="left" vertical="center"/>
      <protection/>
    </xf>
    <xf numFmtId="0" fontId="3" fillId="0" borderId="18" xfId="69" applyNumberFormat="1" applyFont="1" applyFill="1" applyBorder="1" applyAlignment="1" quotePrefix="1">
      <alignment horizontal="left" vertical="center"/>
      <protection/>
    </xf>
    <xf numFmtId="167" fontId="3" fillId="0" borderId="29" xfId="0" applyNumberFormat="1" applyFont="1" applyFill="1" applyBorder="1" applyAlignment="1" quotePrefix="1">
      <alignment horizontal="center" vertical="center"/>
    </xf>
    <xf numFmtId="167" fontId="3" fillId="0" borderId="8" xfId="0" applyNumberFormat="1" applyFont="1" applyFill="1" applyBorder="1" applyAlignment="1" quotePrefix="1">
      <alignment horizontal="center" vertical="center"/>
    </xf>
    <xf numFmtId="167" fontId="3" fillId="0" borderId="29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7" fontId="3" fillId="0" borderId="31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3" fillId="0" borderId="32" xfId="69" applyNumberFormat="1" applyFont="1" applyFill="1" applyBorder="1" applyAlignment="1" quotePrefix="1">
      <alignment horizontal="left" wrapText="1"/>
      <protection/>
    </xf>
    <xf numFmtId="0" fontId="3" fillId="0" borderId="7" xfId="69" applyNumberFormat="1" applyFont="1" applyFill="1" applyBorder="1" applyAlignment="1" quotePrefix="1">
      <alignment horizontal="left" wrapText="1"/>
      <protection/>
    </xf>
    <xf numFmtId="0" fontId="3" fillId="0" borderId="33" xfId="69" applyNumberFormat="1" applyFont="1" applyFill="1" applyBorder="1" applyAlignment="1" quotePrefix="1">
      <alignment horizontal="left" wrapText="1"/>
      <protection/>
    </xf>
    <xf numFmtId="0" fontId="3" fillId="0" borderId="34" xfId="69" applyNumberFormat="1" applyFont="1" applyFill="1" applyBorder="1" applyAlignment="1" quotePrefix="1">
      <alignment horizontal="left" wrapText="1"/>
      <protection/>
    </xf>
    <xf numFmtId="0" fontId="3" fillId="0" borderId="35" xfId="69" applyNumberFormat="1" applyFont="1" applyFill="1" applyBorder="1" applyAlignment="1" quotePrefix="1">
      <alignment horizontal="left" wrapText="1"/>
      <protection/>
    </xf>
    <xf numFmtId="0" fontId="3" fillId="0" borderId="36" xfId="69" applyNumberFormat="1" applyFont="1" applyFill="1" applyBorder="1" applyAlignment="1" quotePrefix="1">
      <alignment horizontal="left" wrapText="1"/>
      <protection/>
    </xf>
    <xf numFmtId="0" fontId="7" fillId="0" borderId="0" xfId="0" applyNumberFormat="1" applyFont="1" applyFill="1" applyBorder="1" applyAlignment="1" quotePrefix="1">
      <alignment horizontal="left"/>
    </xf>
    <xf numFmtId="0" fontId="3" fillId="0" borderId="16" xfId="0" applyNumberFormat="1" applyFont="1" applyFill="1" applyBorder="1" applyAlignment="1" quotePrefix="1">
      <alignment horizontal="left" vertical="center" wrapText="1"/>
    </xf>
    <xf numFmtId="0" fontId="3" fillId="0" borderId="17" xfId="0" applyNumberFormat="1" applyFont="1" applyFill="1" applyBorder="1" applyAlignment="1" quotePrefix="1">
      <alignment horizontal="left" vertical="center" wrapText="1"/>
    </xf>
    <xf numFmtId="0" fontId="3" fillId="0" borderId="18" xfId="0" applyNumberFormat="1" applyFont="1" applyFill="1" applyBorder="1" applyAlignment="1" quotePrefix="1">
      <alignment horizontal="left" vertical="center" wrapText="1"/>
    </xf>
    <xf numFmtId="0" fontId="3" fillId="0" borderId="26" xfId="0" applyNumberFormat="1" applyFont="1" applyFill="1" applyBorder="1" applyAlignment="1" quotePrefix="1">
      <alignment horizontal="left" vertical="center"/>
    </xf>
    <xf numFmtId="0" fontId="3" fillId="0" borderId="27" xfId="0" applyNumberFormat="1" applyFont="1" applyFill="1" applyBorder="1" applyAlignment="1" quotePrefix="1">
      <alignment horizontal="left" vertical="center"/>
    </xf>
    <xf numFmtId="0" fontId="3" fillId="0" borderId="28" xfId="0" applyNumberFormat="1" applyFont="1" applyFill="1" applyBorder="1" applyAlignment="1" quotePrefix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6" xfId="69" applyNumberFormat="1" applyFont="1" applyFill="1" applyBorder="1" applyAlignment="1">
      <alignment horizontal="left" vertical="center"/>
      <protection/>
    </xf>
    <xf numFmtId="0" fontId="3" fillId="0" borderId="17" xfId="69" applyNumberFormat="1" applyFont="1" applyFill="1" applyBorder="1" applyAlignment="1">
      <alignment horizontal="left" vertical="center"/>
      <protection/>
    </xf>
    <xf numFmtId="0" fontId="3" fillId="0" borderId="18" xfId="69" applyNumberFormat="1" applyFont="1" applyFill="1" applyBorder="1" applyAlignment="1">
      <alignment horizontal="left" vertical="center"/>
      <protection/>
    </xf>
    <xf numFmtId="2" fontId="10" fillId="0" borderId="23" xfId="69" applyNumberFormat="1" applyFont="1" applyFill="1" applyBorder="1" applyAlignment="1" quotePrefix="1">
      <alignment horizontal="center" vertical="center"/>
      <protection/>
    </xf>
    <xf numFmtId="2" fontId="10" fillId="0" borderId="24" xfId="69" applyNumberFormat="1" applyFont="1" applyFill="1" applyBorder="1" applyAlignment="1">
      <alignment horizontal="center" vertical="center"/>
      <protection/>
    </xf>
    <xf numFmtId="2" fontId="10" fillId="0" borderId="25" xfId="69" applyNumberFormat="1" applyFont="1" applyFill="1" applyBorder="1" applyAlignment="1">
      <alignment horizontal="center" vertical="center"/>
      <protection/>
    </xf>
    <xf numFmtId="2" fontId="3" fillId="0" borderId="29" xfId="0" applyNumberFormat="1" applyFont="1" applyFill="1" applyBorder="1" applyAlignment="1" quotePrefix="1">
      <alignment horizontal="center" vertical="center"/>
    </xf>
    <xf numFmtId="2" fontId="3" fillId="0" borderId="8" xfId="0" applyNumberFormat="1" applyFont="1" applyFill="1" applyBorder="1" applyAlignment="1" quotePrefix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32" xfId="69" applyNumberFormat="1" applyFont="1" applyFill="1" applyBorder="1" applyAlignment="1" quotePrefix="1">
      <alignment horizontal="left" vertical="center" wrapText="1"/>
      <protection/>
    </xf>
    <xf numFmtId="0" fontId="3" fillId="0" borderId="7" xfId="69" applyNumberFormat="1" applyFont="1" applyFill="1" applyBorder="1" applyAlignment="1" quotePrefix="1">
      <alignment horizontal="left" vertical="center" wrapText="1"/>
      <protection/>
    </xf>
    <xf numFmtId="0" fontId="3" fillId="0" borderId="33" xfId="69" applyNumberFormat="1" applyFont="1" applyFill="1" applyBorder="1" applyAlignment="1" quotePrefix="1">
      <alignment horizontal="left" vertical="center" wrapText="1"/>
      <protection/>
    </xf>
    <xf numFmtId="0" fontId="3" fillId="0" borderId="34" xfId="69" applyNumberFormat="1" applyFont="1" applyFill="1" applyBorder="1" applyAlignment="1" quotePrefix="1">
      <alignment horizontal="left" vertical="center" wrapText="1"/>
      <protection/>
    </xf>
    <xf numFmtId="0" fontId="3" fillId="0" borderId="35" xfId="69" applyNumberFormat="1" applyFont="1" applyFill="1" applyBorder="1" applyAlignment="1" quotePrefix="1">
      <alignment horizontal="left" vertical="center" wrapText="1"/>
      <protection/>
    </xf>
    <xf numFmtId="0" fontId="3" fillId="0" borderId="36" xfId="69" applyNumberFormat="1" applyFont="1" applyFill="1" applyBorder="1" applyAlignment="1" quotePrefix="1">
      <alignment horizontal="left" vertical="center" wrapText="1"/>
      <protection/>
    </xf>
    <xf numFmtId="0" fontId="3" fillId="0" borderId="3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7" xfId="69" applyNumberFormat="1" applyFont="1" applyFill="1" applyBorder="1" applyAlignment="1" quotePrefix="1">
      <alignment horizontal="left" vertical="center" wrapText="1"/>
      <protection/>
    </xf>
    <xf numFmtId="0" fontId="3" fillId="0" borderId="0" xfId="69" applyNumberFormat="1" applyFont="1" applyFill="1" applyBorder="1" applyAlignment="1" quotePrefix="1">
      <alignment horizontal="left" vertical="center" wrapText="1"/>
      <protection/>
    </xf>
    <xf numFmtId="0" fontId="3" fillId="0" borderId="38" xfId="69" applyNumberFormat="1" applyFont="1" applyFill="1" applyBorder="1" applyAlignment="1" quotePrefix="1">
      <alignment horizontal="left" vertical="center" wrapText="1"/>
      <protection/>
    </xf>
    <xf numFmtId="0" fontId="3" fillId="0" borderId="27" xfId="69" applyNumberFormat="1" applyFont="1" applyFill="1" applyBorder="1" applyAlignment="1">
      <alignment horizontal="left" vertical="center"/>
      <protection/>
    </xf>
    <xf numFmtId="0" fontId="3" fillId="0" borderId="28" xfId="69" applyNumberFormat="1" applyFont="1" applyFill="1" applyBorder="1" applyAlignment="1">
      <alignment horizontal="left" vertical="center"/>
      <protection/>
    </xf>
    <xf numFmtId="0" fontId="3" fillId="0" borderId="37" xfId="69" applyNumberFormat="1" applyFont="1" applyFill="1" applyBorder="1" applyAlignment="1" quotePrefix="1">
      <alignment horizontal="left" wrapText="1"/>
      <protection/>
    </xf>
    <xf numFmtId="0" fontId="3" fillId="0" borderId="0" xfId="69" applyNumberFormat="1" applyFont="1" applyFill="1" applyBorder="1" applyAlignment="1" quotePrefix="1">
      <alignment horizontal="left" wrapText="1"/>
      <protection/>
    </xf>
    <xf numFmtId="0" fontId="3" fillId="0" borderId="38" xfId="69" applyNumberFormat="1" applyFont="1" applyFill="1" applyBorder="1" applyAlignment="1" quotePrefix="1">
      <alignment horizontal="left" wrapText="1"/>
      <protection/>
    </xf>
    <xf numFmtId="0" fontId="3" fillId="34" borderId="26" xfId="0" applyNumberFormat="1" applyFont="1" applyFill="1" applyBorder="1" applyAlignment="1">
      <alignment horizontal="left"/>
    </xf>
    <xf numFmtId="0" fontId="3" fillId="34" borderId="27" xfId="0" applyNumberFormat="1" applyFont="1" applyFill="1" applyBorder="1" applyAlignment="1">
      <alignment horizontal="left"/>
    </xf>
    <xf numFmtId="0" fontId="3" fillId="34" borderId="28" xfId="0" applyNumberFormat="1" applyFont="1" applyFill="1" applyBorder="1" applyAlignment="1">
      <alignment horizontal="left"/>
    </xf>
    <xf numFmtId="0" fontId="3" fillId="0" borderId="26" xfId="69" applyNumberFormat="1" applyFont="1" applyFill="1" applyBorder="1" applyAlignment="1">
      <alignment horizontal="left" vertical="center"/>
      <protection/>
    </xf>
    <xf numFmtId="167" fontId="10" fillId="0" borderId="24" xfId="69" applyNumberFormat="1" applyFont="1" applyFill="1" applyBorder="1" applyAlignment="1" quotePrefix="1">
      <alignment horizontal="center" vertical="center"/>
      <protection/>
    </xf>
    <xf numFmtId="167" fontId="10" fillId="0" borderId="25" xfId="69" applyNumberFormat="1" applyFont="1" applyFill="1" applyBorder="1" applyAlignment="1" quotePrefix="1">
      <alignment horizontal="center" vertical="center"/>
      <protection/>
    </xf>
    <xf numFmtId="0" fontId="3" fillId="0" borderId="16" xfId="69" applyNumberFormat="1" applyFont="1" applyFill="1" applyBorder="1" applyAlignment="1" quotePrefix="1">
      <alignment horizontal="left" wrapText="1"/>
      <protection/>
    </xf>
    <xf numFmtId="0" fontId="3" fillId="0" borderId="17" xfId="69" applyNumberFormat="1" applyFont="1" applyFill="1" applyBorder="1" applyAlignment="1" quotePrefix="1">
      <alignment horizontal="left" wrapText="1"/>
      <protection/>
    </xf>
    <xf numFmtId="0" fontId="3" fillId="0" borderId="18" xfId="69" applyNumberFormat="1" applyFont="1" applyFill="1" applyBorder="1" applyAlignment="1" quotePrefix="1">
      <alignment horizontal="left" wrapText="1"/>
      <protection/>
    </xf>
    <xf numFmtId="0" fontId="3" fillId="0" borderId="26" xfId="69" applyNumberFormat="1" applyFont="1" applyFill="1" applyBorder="1" applyAlignment="1" quotePrefix="1">
      <alignment horizontal="left"/>
      <protection/>
    </xf>
    <xf numFmtId="0" fontId="3" fillId="0" borderId="27" xfId="69" applyNumberFormat="1" applyFont="1" applyFill="1" applyBorder="1" applyAlignment="1" quotePrefix="1">
      <alignment horizontal="left"/>
      <protection/>
    </xf>
    <xf numFmtId="0" fontId="3" fillId="0" borderId="28" xfId="69" applyNumberFormat="1" applyFont="1" applyFill="1" applyBorder="1" applyAlignment="1" quotePrefix="1">
      <alignment horizontal="left"/>
      <protection/>
    </xf>
    <xf numFmtId="0" fontId="3" fillId="0" borderId="16" xfId="69" applyNumberFormat="1" applyFont="1" applyFill="1" applyBorder="1" applyAlignment="1">
      <alignment horizontal="center"/>
      <protection/>
    </xf>
    <xf numFmtId="0" fontId="3" fillId="0" borderId="17" xfId="69" applyNumberFormat="1" applyFont="1" applyFill="1" applyBorder="1" applyAlignment="1">
      <alignment horizontal="center"/>
      <protection/>
    </xf>
    <xf numFmtId="0" fontId="3" fillId="0" borderId="18" xfId="69" applyNumberFormat="1" applyFont="1" applyFill="1" applyBorder="1" applyAlignment="1">
      <alignment horizontal="center"/>
      <protection/>
    </xf>
    <xf numFmtId="0" fontId="3" fillId="0" borderId="16" xfId="69" applyNumberFormat="1" applyFont="1" applyFill="1" applyBorder="1" applyAlignment="1">
      <alignment horizontal="left" vertical="center" wrapText="1"/>
      <protection/>
    </xf>
    <xf numFmtId="0" fontId="3" fillId="0" borderId="17" xfId="69" applyNumberFormat="1" applyFont="1" applyFill="1" applyBorder="1" applyAlignment="1">
      <alignment horizontal="left" vertical="center" wrapText="1"/>
      <protection/>
    </xf>
    <xf numFmtId="0" fontId="3" fillId="0" borderId="18" xfId="69" applyNumberFormat="1" applyFont="1" applyFill="1" applyBorder="1" applyAlignment="1">
      <alignment horizontal="left" vertical="center" wrapText="1"/>
      <protection/>
    </xf>
    <xf numFmtId="0" fontId="3" fillId="0" borderId="16" xfId="69" applyNumberFormat="1" applyFont="1" applyFill="1" applyBorder="1" applyAlignment="1" quotePrefix="1">
      <alignment horizontal="center" vertical="center"/>
      <protection/>
    </xf>
    <xf numFmtId="0" fontId="3" fillId="0" borderId="17" xfId="69" applyNumberFormat="1" applyFont="1" applyFill="1" applyBorder="1" applyAlignment="1" quotePrefix="1">
      <alignment horizontal="center" vertical="center"/>
      <protection/>
    </xf>
    <xf numFmtId="0" fontId="3" fillId="0" borderId="18" xfId="69" applyNumberFormat="1" applyFont="1" applyFill="1" applyBorder="1" applyAlignment="1" quotePrefix="1">
      <alignment horizontal="center" vertical="center"/>
      <protection/>
    </xf>
    <xf numFmtId="167" fontId="10" fillId="0" borderId="23" xfId="0" applyNumberFormat="1" applyFont="1" applyFill="1" applyBorder="1" applyAlignment="1" quotePrefix="1">
      <alignment horizontal="center" vertical="center"/>
    </xf>
    <xf numFmtId="167" fontId="10" fillId="0" borderId="24" xfId="0" applyNumberFormat="1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center" vertical="center"/>
    </xf>
    <xf numFmtId="167" fontId="10" fillId="0" borderId="23" xfId="77" applyNumberFormat="1" applyFont="1" applyFill="1" applyBorder="1" applyAlignment="1" quotePrefix="1">
      <alignment horizontal="center" vertical="center"/>
      <protection/>
    </xf>
    <xf numFmtId="167" fontId="10" fillId="0" borderId="24" xfId="77" applyNumberFormat="1" applyFont="1" applyFill="1" applyBorder="1" applyAlignment="1">
      <alignment horizontal="center" vertical="center"/>
      <protection/>
    </xf>
    <xf numFmtId="167" fontId="10" fillId="0" borderId="25" xfId="77" applyNumberFormat="1" applyFont="1" applyFill="1" applyBorder="1" applyAlignment="1">
      <alignment horizontal="center" vertical="center"/>
      <protection/>
    </xf>
    <xf numFmtId="167" fontId="10" fillId="0" borderId="23" xfId="74" applyNumberFormat="1" applyFont="1" applyFill="1" applyBorder="1" applyAlignment="1" quotePrefix="1">
      <alignment horizontal="center"/>
      <protection/>
    </xf>
    <xf numFmtId="167" fontId="10" fillId="0" borderId="24" xfId="74" applyNumberFormat="1" applyFont="1" applyFill="1" applyBorder="1" applyAlignment="1" quotePrefix="1">
      <alignment horizontal="center"/>
      <protection/>
    </xf>
    <xf numFmtId="167" fontId="10" fillId="0" borderId="25" xfId="74" applyNumberFormat="1" applyFont="1" applyFill="1" applyBorder="1" applyAlignment="1" quotePrefix="1">
      <alignment horizontal="center"/>
      <protection/>
    </xf>
    <xf numFmtId="0" fontId="3" fillId="0" borderId="16" xfId="76" applyNumberFormat="1" applyFont="1" applyFill="1" applyBorder="1" applyAlignment="1" quotePrefix="1">
      <alignment horizontal="left" vertical="center" wrapText="1"/>
      <protection/>
    </xf>
    <xf numFmtId="0" fontId="3" fillId="0" borderId="17" xfId="76" applyNumberFormat="1" applyFont="1" applyFill="1" applyBorder="1" applyAlignment="1" quotePrefix="1">
      <alignment horizontal="left" vertical="center" wrapText="1"/>
      <protection/>
    </xf>
    <xf numFmtId="0" fontId="3" fillId="0" borderId="18" xfId="76" applyNumberFormat="1" applyFont="1" applyFill="1" applyBorder="1" applyAlignment="1" quotePrefix="1">
      <alignment horizontal="left" vertical="center" wrapText="1"/>
      <protection/>
    </xf>
    <xf numFmtId="0" fontId="3" fillId="0" borderId="26" xfId="76" applyNumberFormat="1" applyFont="1" applyFill="1" applyBorder="1" applyAlignment="1" quotePrefix="1">
      <alignment horizontal="left" vertical="center"/>
      <protection/>
    </xf>
    <xf numFmtId="0" fontId="3" fillId="0" borderId="27" xfId="76" applyNumberFormat="1" applyFont="1" applyFill="1" applyBorder="1" applyAlignment="1" quotePrefix="1">
      <alignment horizontal="left" vertical="center"/>
      <protection/>
    </xf>
    <xf numFmtId="0" fontId="3" fillId="0" borderId="28" xfId="76" applyNumberFormat="1" applyFont="1" applyFill="1" applyBorder="1" applyAlignment="1" quotePrefix="1">
      <alignment horizontal="left" vertical="center"/>
      <protection/>
    </xf>
    <xf numFmtId="0" fontId="3" fillId="0" borderId="16" xfId="76" applyNumberFormat="1" applyFont="1" applyFill="1" applyBorder="1" applyAlignment="1">
      <alignment horizontal="left" vertical="center"/>
      <protection/>
    </xf>
    <xf numFmtId="0" fontId="3" fillId="0" borderId="17" xfId="76" applyNumberFormat="1" applyFont="1" applyFill="1" applyBorder="1" applyAlignment="1">
      <alignment horizontal="left" vertical="center"/>
      <protection/>
    </xf>
    <xf numFmtId="0" fontId="3" fillId="0" borderId="18" xfId="76" applyNumberFormat="1" applyFont="1" applyFill="1" applyBorder="1" applyAlignment="1">
      <alignment horizontal="left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omma0 3" xfId="46"/>
    <cellStyle name="Currency" xfId="47"/>
    <cellStyle name="Currency [0]" xfId="48"/>
    <cellStyle name="Currency0" xfId="49"/>
    <cellStyle name="Currency0 2" xfId="50"/>
    <cellStyle name="Currency0 3" xfId="51"/>
    <cellStyle name="Date" xfId="52"/>
    <cellStyle name="Date 2" xfId="53"/>
    <cellStyle name="Date 3" xfId="54"/>
    <cellStyle name="Explanatory Text" xfId="55"/>
    <cellStyle name="Fixed" xfId="56"/>
    <cellStyle name="Fixed 2" xfId="57"/>
    <cellStyle name="Fixed 3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Total 3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gc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gfr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egum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egfr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egc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armPcc"/>
      <sheetName val="Total"/>
      <sheetName val="Asparagus"/>
      <sheetName val="LimaBeans"/>
      <sheetName val="SnapBeans"/>
      <sheetName val="Beets"/>
      <sheetName val="Sauerkraut"/>
      <sheetName val="Carrots"/>
      <sheetName val="Corn"/>
      <sheetName val="Cucumbers"/>
      <sheetName val="Mushrooms"/>
      <sheetName val="Peas"/>
      <sheetName val="ChilePeppers"/>
      <sheetName val="Potatoes"/>
      <sheetName val="Spinach"/>
      <sheetName val="Tomatoes"/>
      <sheetName val="Other"/>
    </sheetNames>
    <sheetDataSet>
      <sheetData sheetId="17">
        <row r="8">
          <cell r="J8" t="str">
            <v>NA</v>
          </cell>
        </row>
        <row r="9">
          <cell r="J9" t="str">
            <v>NA</v>
          </cell>
        </row>
        <row r="10">
          <cell r="J10" t="str">
            <v>NA</v>
          </cell>
        </row>
        <row r="11">
          <cell r="J11" t="str">
            <v>NA</v>
          </cell>
        </row>
        <row r="12">
          <cell r="J12" t="str">
            <v>NA</v>
          </cell>
        </row>
        <row r="13">
          <cell r="J13" t="str">
            <v>NA</v>
          </cell>
        </row>
        <row r="14">
          <cell r="J14" t="str">
            <v>NA</v>
          </cell>
        </row>
        <row r="15">
          <cell r="J15" t="str">
            <v>NA</v>
          </cell>
        </row>
        <row r="16">
          <cell r="J16" t="str">
            <v>NA</v>
          </cell>
        </row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 t="str">
            <v>NA</v>
          </cell>
        </row>
        <row r="22">
          <cell r="J22" t="str">
            <v>NA</v>
          </cell>
        </row>
        <row r="23">
          <cell r="J23" t="str">
            <v>NA</v>
          </cell>
        </row>
        <row r="24">
          <cell r="J24" t="str">
            <v>NA</v>
          </cell>
        </row>
        <row r="25">
          <cell r="J25" t="str">
            <v>NA</v>
          </cell>
        </row>
        <row r="26">
          <cell r="J26" t="str">
            <v>NA</v>
          </cell>
        </row>
        <row r="27">
          <cell r="J27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armPcc"/>
      <sheetName val="ProcPcc"/>
      <sheetName val="Total"/>
      <sheetName val="Asparagus"/>
      <sheetName val="LimaBeans"/>
      <sheetName val="SnapBeans"/>
      <sheetName val="Broccoli"/>
      <sheetName val="Carrots"/>
      <sheetName val="Cauliflower"/>
      <sheetName val="SweetCorn"/>
      <sheetName val="GreenPeas"/>
      <sheetName val="Potatoes"/>
      <sheetName val="Spinach"/>
      <sheetName val="MiscFrozen"/>
    </sheetNames>
    <sheetDataSet>
      <sheetData sheetId="4">
        <row r="8">
          <cell r="J8">
            <v>0.29462887462692394</v>
          </cell>
        </row>
        <row r="9">
          <cell r="J9">
            <v>0.2699707696678722</v>
          </cell>
        </row>
        <row r="10">
          <cell r="J10">
            <v>0.24990890726836146</v>
          </cell>
        </row>
        <row r="11">
          <cell r="J11">
            <v>0.24744583760010194</v>
          </cell>
        </row>
        <row r="12">
          <cell r="J12">
            <v>0.18427375686215827</v>
          </cell>
        </row>
        <row r="13">
          <cell r="J13">
            <v>0.2069110490663185</v>
          </cell>
        </row>
        <row r="14">
          <cell r="J14">
            <v>0.25980562753686337</v>
          </cell>
        </row>
        <row r="15">
          <cell r="J15">
            <v>0.2059973029299988</v>
          </cell>
        </row>
        <row r="16">
          <cell r="J16">
            <v>0.17868603904126512</v>
          </cell>
        </row>
        <row r="17">
          <cell r="J17">
            <v>0.16726474284988113</v>
          </cell>
        </row>
        <row r="18">
          <cell r="J18">
            <v>0.12717081734224464</v>
          </cell>
        </row>
        <row r="19">
          <cell r="J19">
            <v>0.10771647158971326</v>
          </cell>
        </row>
        <row r="20">
          <cell r="J20">
            <v>0.0584823143948869</v>
          </cell>
        </row>
        <row r="21">
          <cell r="J21">
            <v>0.11014333206536724</v>
          </cell>
        </row>
        <row r="22">
          <cell r="J22">
            <v>0.08794849043613655</v>
          </cell>
        </row>
        <row r="23">
          <cell r="J23">
            <v>0.10684692996066525</v>
          </cell>
        </row>
        <row r="24">
          <cell r="J24">
            <v>0.094849055270911</v>
          </cell>
        </row>
        <row r="25">
          <cell r="J25">
            <v>0.11669297046177163</v>
          </cell>
        </row>
        <row r="26">
          <cell r="J26">
            <v>0.1241118108243783</v>
          </cell>
        </row>
        <row r="27">
          <cell r="J27">
            <v>0.0777451463964875</v>
          </cell>
        </row>
        <row r="28">
          <cell r="J28">
            <v>0.12063326563574431</v>
          </cell>
        </row>
        <row r="29">
          <cell r="J29">
            <v>0.08923305400938093</v>
          </cell>
        </row>
        <row r="30">
          <cell r="J30">
            <v>0.10614344967184909</v>
          </cell>
        </row>
        <row r="31">
          <cell r="J31">
            <v>0.06276403558048835</v>
          </cell>
        </row>
        <row r="32">
          <cell r="J32">
            <v>0.1286968997403544</v>
          </cell>
        </row>
        <row r="33">
          <cell r="J33">
            <v>0.08218116260312054</v>
          </cell>
        </row>
        <row r="34">
          <cell r="J34">
            <v>0.09042569919998815</v>
          </cell>
        </row>
        <row r="35">
          <cell r="J35">
            <v>0.08837005128836257</v>
          </cell>
        </row>
        <row r="36">
          <cell r="J36">
            <v>0.058556275053324905</v>
          </cell>
        </row>
        <row r="37">
          <cell r="J37">
            <v>0.01862623253049573</v>
          </cell>
        </row>
        <row r="38">
          <cell r="J38">
            <v>0.07531565708376863</v>
          </cell>
        </row>
        <row r="39">
          <cell r="J39">
            <v>0.06677066639664553</v>
          </cell>
        </row>
        <row r="40">
          <cell r="J40">
            <v>0.08074210126183727</v>
          </cell>
        </row>
        <row r="41">
          <cell r="J41">
            <v>0.07024910509454255</v>
          </cell>
        </row>
        <row r="42">
          <cell r="J42">
            <v>0.06770815506632223</v>
          </cell>
        </row>
        <row r="43">
          <cell r="J43">
            <v>0.05873809209949728</v>
          </cell>
        </row>
        <row r="44">
          <cell r="J44">
            <v>0.1018174024052463</v>
          </cell>
        </row>
        <row r="45">
          <cell r="J45">
            <v>0.09151598540251252</v>
          </cell>
        </row>
        <row r="46">
          <cell r="J46">
            <v>0.09063974622254525</v>
          </cell>
        </row>
        <row r="47">
          <cell r="J47">
            <v>0.06942960172987585</v>
          </cell>
        </row>
        <row r="48">
          <cell r="J48">
            <v>0.10817622193478706</v>
          </cell>
        </row>
        <row r="49">
          <cell r="J49">
            <v>0.12804879375422137</v>
          </cell>
        </row>
        <row r="50">
          <cell r="J50">
            <v>0.09486309581927743</v>
          </cell>
        </row>
        <row r="51">
          <cell r="J51">
            <v>0.1069111843513212</v>
          </cell>
        </row>
        <row r="52">
          <cell r="J52">
            <v>0.09916863781692184</v>
          </cell>
        </row>
        <row r="53">
          <cell r="J53">
            <v>0.11937495576288369</v>
          </cell>
        </row>
        <row r="54">
          <cell r="J54">
            <v>0.16041161696404319</v>
          </cell>
        </row>
        <row r="55">
          <cell r="J55">
            <v>0.13772160624692203</v>
          </cell>
        </row>
        <row r="56">
          <cell r="J56">
            <v>0.08617307751799805</v>
          </cell>
        </row>
        <row r="57">
          <cell r="J57">
            <v>0.09680316030988484</v>
          </cell>
        </row>
      </sheetData>
      <sheetData sheetId="5">
        <row r="8">
          <cell r="J8">
            <v>0.7101662017439481</v>
          </cell>
        </row>
        <row r="9">
          <cell r="J9">
            <v>0.6298919874218075</v>
          </cell>
        </row>
        <row r="10">
          <cell r="J10">
            <v>0.6544622098563099</v>
          </cell>
        </row>
        <row r="11">
          <cell r="J11">
            <v>0.6722980147138631</v>
          </cell>
        </row>
        <row r="12">
          <cell r="J12">
            <v>0.6280780345469339</v>
          </cell>
        </row>
        <row r="13">
          <cell r="J13">
            <v>0.5372153000606558</v>
          </cell>
        </row>
        <row r="14">
          <cell r="J14">
            <v>0.5007177746692044</v>
          </cell>
        </row>
        <row r="15">
          <cell r="J15">
            <v>0.415775589246228</v>
          </cell>
        </row>
        <row r="16">
          <cell r="J16">
            <v>0.4776018150369521</v>
          </cell>
        </row>
        <row r="17">
          <cell r="J17">
            <v>0.5227566594832374</v>
          </cell>
        </row>
        <row r="18">
          <cell r="J18">
            <v>0.4935229178925551</v>
          </cell>
        </row>
        <row r="19">
          <cell r="J19">
            <v>0.5223728725115887</v>
          </cell>
        </row>
        <row r="20">
          <cell r="J20">
            <v>0.34517718400606406</v>
          </cell>
        </row>
        <row r="21">
          <cell r="J21">
            <v>0.31061812067074396</v>
          </cell>
        </row>
        <row r="22">
          <cell r="J22">
            <v>0.4689906409193223</v>
          </cell>
        </row>
        <row r="23">
          <cell r="J23">
            <v>0.3631586892890391</v>
          </cell>
        </row>
        <row r="24">
          <cell r="J24">
            <v>0.45802843121366626</v>
          </cell>
        </row>
        <row r="25">
          <cell r="J25">
            <v>0.3868634783611472</v>
          </cell>
        </row>
        <row r="26">
          <cell r="J26">
            <v>0.313360895596704</v>
          </cell>
        </row>
        <row r="27">
          <cell r="J27">
            <v>0.2538275120278804</v>
          </cell>
        </row>
        <row r="28">
          <cell r="J28">
            <v>0.2192530659811619</v>
          </cell>
        </row>
        <row r="29">
          <cell r="J29">
            <v>0.3181103673474219</v>
          </cell>
        </row>
        <row r="30">
          <cell r="J30">
            <v>0.3880733730643768</v>
          </cell>
        </row>
        <row r="31">
          <cell r="J31">
            <v>0.363634863307141</v>
          </cell>
        </row>
        <row r="32">
          <cell r="J32">
            <v>0.3607682744575532</v>
          </cell>
        </row>
        <row r="33">
          <cell r="J33">
            <v>0.4649231822837141</v>
          </cell>
        </row>
        <row r="34">
          <cell r="J34">
            <v>0.4867606522118019</v>
          </cell>
        </row>
        <row r="35">
          <cell r="J35">
            <v>0.43522555292548515</v>
          </cell>
        </row>
        <row r="36">
          <cell r="J36">
            <v>0.42300491208373325</v>
          </cell>
        </row>
        <row r="37">
          <cell r="J37">
            <v>0.43890957070481035</v>
          </cell>
        </row>
        <row r="38">
          <cell r="J38">
            <v>0.45645730917010463</v>
          </cell>
        </row>
        <row r="39">
          <cell r="J39">
            <v>0.3496768363638725</v>
          </cell>
        </row>
        <row r="40">
          <cell r="J40">
            <v>0.4225991258848021</v>
          </cell>
        </row>
        <row r="41">
          <cell r="J41">
            <v>0.39963238400196865</v>
          </cell>
        </row>
        <row r="42">
          <cell r="J42">
            <v>0.26027150867322596</v>
          </cell>
        </row>
        <row r="43">
          <cell r="J43">
            <v>0.2890921991791813</v>
          </cell>
        </row>
        <row r="44">
          <cell r="J44">
            <v>0.3590737788729993</v>
          </cell>
        </row>
        <row r="45">
          <cell r="J45">
            <v>0.34418985913351585</v>
          </cell>
        </row>
        <row r="46">
          <cell r="J46">
            <v>0.3247912079478727</v>
          </cell>
        </row>
        <row r="47">
          <cell r="J47">
            <v>0.24872840400903257</v>
          </cell>
        </row>
        <row r="48">
          <cell r="J48">
            <v>0.3926844183149479</v>
          </cell>
        </row>
        <row r="49">
          <cell r="J49">
            <v>0.2898067127813481</v>
          </cell>
        </row>
        <row r="50">
          <cell r="J50">
            <v>0.38118614189317096</v>
          </cell>
        </row>
        <row r="51">
          <cell r="J51">
            <v>0.298941513085079</v>
          </cell>
        </row>
        <row r="52">
          <cell r="J52">
            <v>0.2954045155477866</v>
          </cell>
        </row>
        <row r="53">
          <cell r="J53">
            <v>0.31602789137525594</v>
          </cell>
        </row>
        <row r="54">
          <cell r="J54">
            <v>0.22925866735898945</v>
          </cell>
        </row>
        <row r="55">
          <cell r="J55">
            <v>0.21333777058546302</v>
          </cell>
        </row>
        <row r="56">
          <cell r="J56">
            <v>0.2532926659995956</v>
          </cell>
        </row>
        <row r="57">
          <cell r="J57">
            <v>0.32930811590767783</v>
          </cell>
        </row>
      </sheetData>
      <sheetData sheetId="6">
        <row r="8">
          <cell r="J8">
            <v>1.3926714199325045</v>
          </cell>
        </row>
        <row r="9">
          <cell r="J9">
            <v>1.3898325636494098</v>
          </cell>
        </row>
        <row r="10">
          <cell r="J10">
            <v>1.350935606204978</v>
          </cell>
        </row>
        <row r="11">
          <cell r="J11">
            <v>1.682098447918682</v>
          </cell>
        </row>
        <row r="12">
          <cell r="J12">
            <v>1.4714520186669406</v>
          </cell>
        </row>
        <row r="13">
          <cell r="J13">
            <v>1.1407578725118417</v>
          </cell>
        </row>
        <row r="14">
          <cell r="J14">
            <v>1.503636021739629</v>
          </cell>
        </row>
        <row r="15">
          <cell r="J15">
            <v>1.3617263064216605</v>
          </cell>
        </row>
        <row r="16">
          <cell r="J16">
            <v>1.3711163825055595</v>
          </cell>
        </row>
        <row r="17">
          <cell r="J17">
            <v>1.403635644620204</v>
          </cell>
        </row>
        <row r="18">
          <cell r="J18">
            <v>1.363360705409132</v>
          </cell>
        </row>
        <row r="19">
          <cell r="J19">
            <v>1.6692737187236375</v>
          </cell>
        </row>
        <row r="20">
          <cell r="J20">
            <v>1.535057711854187</v>
          </cell>
        </row>
        <row r="21">
          <cell r="J21">
            <v>1.483993649357467</v>
          </cell>
        </row>
        <row r="22">
          <cell r="J22">
            <v>1.8168559920117793</v>
          </cell>
        </row>
        <row r="23">
          <cell r="J23">
            <v>1.873192069309671</v>
          </cell>
        </row>
        <row r="24">
          <cell r="J24">
            <v>1.5206253038632709</v>
          </cell>
        </row>
        <row r="25">
          <cell r="J25">
            <v>1.6751083178201347</v>
          </cell>
        </row>
        <row r="26">
          <cell r="J26">
            <v>1.7196240322258094</v>
          </cell>
        </row>
        <row r="27">
          <cell r="J27">
            <v>2.0126216724907215</v>
          </cell>
        </row>
        <row r="28">
          <cell r="J28">
            <v>1.9409671142436797</v>
          </cell>
        </row>
        <row r="29">
          <cell r="J29">
            <v>1.8177256451262949</v>
          </cell>
        </row>
        <row r="30">
          <cell r="J30">
            <v>1.736514437861531</v>
          </cell>
        </row>
        <row r="31">
          <cell r="J31">
            <v>1.737268819196557</v>
          </cell>
        </row>
        <row r="32">
          <cell r="J32">
            <v>1.9348678918598825</v>
          </cell>
        </row>
        <row r="33">
          <cell r="J33">
            <v>1.6661370545136684</v>
          </cell>
        </row>
        <row r="34">
          <cell r="J34">
            <v>1.9071822053866432</v>
          </cell>
        </row>
        <row r="35">
          <cell r="J35">
            <v>1.7514985053057397</v>
          </cell>
        </row>
        <row r="36">
          <cell r="J36">
            <v>1.9483455454430216</v>
          </cell>
        </row>
        <row r="37">
          <cell r="J37">
            <v>1.965953303639521</v>
          </cell>
        </row>
        <row r="38">
          <cell r="J38">
            <v>1.8334577493847055</v>
          </cell>
        </row>
        <row r="39">
          <cell r="J39">
            <v>1.8846180088684823</v>
          </cell>
        </row>
        <row r="40">
          <cell r="J40">
            <v>1.7591772048046759</v>
          </cell>
        </row>
        <row r="41">
          <cell r="J41">
            <v>1.860256665201635</v>
          </cell>
        </row>
        <row r="42">
          <cell r="J42">
            <v>1.9437448225745928</v>
          </cell>
        </row>
        <row r="43">
          <cell r="J43">
            <v>1.7974984661001239</v>
          </cell>
        </row>
        <row r="44">
          <cell r="J44">
            <v>1.9049042502182092</v>
          </cell>
        </row>
        <row r="45">
          <cell r="J45">
            <v>2.098544494772232</v>
          </cell>
        </row>
        <row r="46">
          <cell r="J46">
            <v>2.0681936328731956</v>
          </cell>
        </row>
        <row r="47">
          <cell r="J47">
            <v>1.8723334435065626</v>
          </cell>
        </row>
        <row r="48">
          <cell r="J48">
            <v>1.977743399065126</v>
          </cell>
        </row>
        <row r="49">
          <cell r="J49">
            <v>1.5432009405016471</v>
          </cell>
        </row>
        <row r="50">
          <cell r="J50">
            <v>1.8981757747018013</v>
          </cell>
        </row>
        <row r="51">
          <cell r="J51">
            <v>2.096709897135488</v>
          </cell>
        </row>
        <row r="52">
          <cell r="J52">
            <v>1.7632011985010536</v>
          </cell>
        </row>
        <row r="53">
          <cell r="J53">
            <v>1.8964251535179786</v>
          </cell>
        </row>
        <row r="54">
          <cell r="J54">
            <v>1.9854545801421877</v>
          </cell>
        </row>
        <row r="55">
          <cell r="J55">
            <v>1.8976802967886761</v>
          </cell>
        </row>
        <row r="56">
          <cell r="J56">
            <v>1.8496031548305378</v>
          </cell>
        </row>
        <row r="57">
          <cell r="J57">
            <v>1.926541549507216</v>
          </cell>
        </row>
      </sheetData>
      <sheetData sheetId="7">
        <row r="8">
          <cell r="J8">
            <v>0.9650121432612216</v>
          </cell>
        </row>
        <row r="9">
          <cell r="J9">
            <v>0.9004857435917192</v>
          </cell>
        </row>
        <row r="10">
          <cell r="J10">
            <v>0.9274915196097115</v>
          </cell>
        </row>
        <row r="11">
          <cell r="J11">
            <v>1.0114718110132181</v>
          </cell>
        </row>
        <row r="12">
          <cell r="J12">
            <v>0.9984696568687048</v>
          </cell>
        </row>
        <row r="13">
          <cell r="J13">
            <v>1.0139129752330152</v>
          </cell>
        </row>
        <row r="14">
          <cell r="J14">
            <v>1.120462113880799</v>
          </cell>
        </row>
        <row r="15">
          <cell r="J15">
            <v>1.093859566198539</v>
          </cell>
        </row>
        <row r="16">
          <cell r="J16">
            <v>1.4173479737375831</v>
          </cell>
        </row>
        <row r="17">
          <cell r="J17">
            <v>1.3926941865114753</v>
          </cell>
        </row>
        <row r="18">
          <cell r="J18">
            <v>1.4553716818628526</v>
          </cell>
        </row>
        <row r="19">
          <cell r="J19">
            <v>1.5640541065083533</v>
          </cell>
        </row>
        <row r="20">
          <cell r="J20">
            <v>1.516525500619412</v>
          </cell>
        </row>
        <row r="21">
          <cell r="J21">
            <v>1.5681621571737079</v>
          </cell>
        </row>
        <row r="22">
          <cell r="J22">
            <v>1.7432498986957365</v>
          </cell>
        </row>
        <row r="23">
          <cell r="J23">
            <v>1.9610832802620077</v>
          </cell>
        </row>
        <row r="24">
          <cell r="J24">
            <v>1.7847888718823524</v>
          </cell>
        </row>
        <row r="25">
          <cell r="J25">
            <v>2.215943724156109</v>
          </cell>
        </row>
        <row r="26">
          <cell r="J26">
            <v>2.4155480550646677</v>
          </cell>
        </row>
        <row r="27">
          <cell r="J27">
            <v>2.1686571629565545</v>
          </cell>
        </row>
        <row r="28">
          <cell r="J28">
            <v>2.2327632609981927</v>
          </cell>
        </row>
        <row r="29">
          <cell r="J29">
            <v>2.2521101037898483</v>
          </cell>
        </row>
        <row r="30">
          <cell r="J30">
            <v>2.3829639327504726</v>
          </cell>
        </row>
        <row r="31">
          <cell r="J31">
            <v>2.2713746235807193</v>
          </cell>
        </row>
        <row r="32">
          <cell r="J32">
            <v>2.3089907297408105</v>
          </cell>
        </row>
        <row r="33">
          <cell r="J33">
            <v>2.549877295775388</v>
          </cell>
        </row>
        <row r="34">
          <cell r="J34">
            <v>2.518894583727338</v>
          </cell>
        </row>
        <row r="35">
          <cell r="J35">
            <v>2.283456885809345</v>
          </cell>
        </row>
        <row r="36">
          <cell r="J36">
            <v>2.0791533564275757</v>
          </cell>
        </row>
        <row r="37">
          <cell r="J37">
            <v>2.1110304499185455</v>
          </cell>
        </row>
        <row r="38">
          <cell r="J38">
            <v>2.2533716291233596</v>
          </cell>
        </row>
        <row r="39">
          <cell r="J39">
            <v>2.0379308628165034</v>
          </cell>
        </row>
        <row r="40">
          <cell r="J40">
            <v>2.097374414925612</v>
          </cell>
        </row>
        <row r="41">
          <cell r="J41">
            <v>2.592448250244342</v>
          </cell>
        </row>
        <row r="42">
          <cell r="J42">
            <v>2.666817397691639</v>
          </cell>
        </row>
        <row r="43">
          <cell r="J43">
            <v>2.710410006385983</v>
          </cell>
        </row>
        <row r="44">
          <cell r="J44">
            <v>2.253020969473403</v>
          </cell>
        </row>
        <row r="45">
          <cell r="J45">
            <v>2.676221303315083</v>
          </cell>
        </row>
        <row r="46">
          <cell r="J46">
            <v>2.695916090791495</v>
          </cell>
        </row>
        <row r="47">
          <cell r="J47">
            <v>2.5005191740528105</v>
          </cell>
        </row>
        <row r="48">
          <cell r="J48">
            <v>2.4505449739846776</v>
          </cell>
        </row>
        <row r="49">
          <cell r="J49">
            <v>2.65462460510768</v>
          </cell>
        </row>
        <row r="50">
          <cell r="J50">
            <v>2.560768672933041</v>
          </cell>
        </row>
        <row r="51">
          <cell r="J51">
            <v>2.482805203197495</v>
          </cell>
        </row>
        <row r="52">
          <cell r="J52">
            <v>2.584673568586449</v>
          </cell>
        </row>
        <row r="53">
          <cell r="J53">
            <v>2.5874512802600407</v>
          </cell>
        </row>
        <row r="54">
          <cell r="J54">
            <v>2.6362068156488156</v>
          </cell>
        </row>
        <row r="55">
          <cell r="J55">
            <v>2.3658849225026644</v>
          </cell>
        </row>
        <row r="56">
          <cell r="J56">
            <v>2.5010951711086324</v>
          </cell>
        </row>
        <row r="57">
          <cell r="J57">
            <v>2.6493344415606392</v>
          </cell>
        </row>
      </sheetData>
      <sheetData sheetId="8">
        <row r="8">
          <cell r="J8">
            <v>1.4008759729239415</v>
          </cell>
        </row>
        <row r="9">
          <cell r="J9">
            <v>1.3435121664636116</v>
          </cell>
        </row>
        <row r="10">
          <cell r="J10">
            <v>1.4540594389602473</v>
          </cell>
        </row>
        <row r="11">
          <cell r="J11">
            <v>1.770976975966099</v>
          </cell>
        </row>
        <row r="12">
          <cell r="J12">
            <v>1.7804239340858714</v>
          </cell>
        </row>
        <row r="13">
          <cell r="J13">
            <v>1.596658934218629</v>
          </cell>
        </row>
        <row r="14">
          <cell r="J14">
            <v>1.6366658563992014</v>
          </cell>
        </row>
        <row r="15">
          <cell r="J15">
            <v>1.7665519730837862</v>
          </cell>
        </row>
        <row r="16">
          <cell r="J16">
            <v>1.7718949614753914</v>
          </cell>
        </row>
        <row r="17">
          <cell r="J17">
            <v>1.8810183288529467</v>
          </cell>
        </row>
        <row r="18">
          <cell r="J18">
            <v>1.6866760931997222</v>
          </cell>
        </row>
        <row r="19">
          <cell r="J19">
            <v>1.8859309637076787</v>
          </cell>
        </row>
        <row r="20">
          <cell r="J20">
            <v>1.7455682464210038</v>
          </cell>
        </row>
        <row r="21">
          <cell r="J21">
            <v>1.7997755082007794</v>
          </cell>
        </row>
        <row r="22">
          <cell r="J22">
            <v>2.079560647858243</v>
          </cell>
        </row>
        <row r="23">
          <cell r="J23">
            <v>1.7700636568735162</v>
          </cell>
        </row>
        <row r="24">
          <cell r="J24">
            <v>1.788066536187259</v>
          </cell>
        </row>
        <row r="25">
          <cell r="J25">
            <v>2.1033426137954896</v>
          </cell>
        </row>
        <row r="26">
          <cell r="J26">
            <v>2.286742768987148</v>
          </cell>
        </row>
        <row r="27">
          <cell r="J27">
            <v>2.471881039208869</v>
          </cell>
        </row>
        <row r="28">
          <cell r="J28">
            <v>2.2799961620264497</v>
          </cell>
        </row>
        <row r="29">
          <cell r="J29">
            <v>2.4178182435017925</v>
          </cell>
        </row>
        <row r="30">
          <cell r="J30">
            <v>2.306788013733291</v>
          </cell>
        </row>
        <row r="31">
          <cell r="J31">
            <v>2.7861136193348837</v>
          </cell>
        </row>
        <row r="32">
          <cell r="J32">
            <v>2.785610167175329</v>
          </cell>
        </row>
        <row r="33">
          <cell r="J33">
            <v>2.582679201821748</v>
          </cell>
        </row>
        <row r="34">
          <cell r="J34">
            <v>2.834560150630222</v>
          </cell>
        </row>
        <row r="35">
          <cell r="J35">
            <v>2.572143522527409</v>
          </cell>
        </row>
        <row r="36">
          <cell r="J36">
            <v>2.7592133877551017</v>
          </cell>
        </row>
        <row r="37">
          <cell r="J37">
            <v>2.4353100598292126</v>
          </cell>
        </row>
        <row r="38">
          <cell r="J38">
            <v>2.7318201675726415</v>
          </cell>
        </row>
        <row r="39">
          <cell r="J39">
            <v>2.2335716730356854</v>
          </cell>
        </row>
        <row r="40">
          <cell r="J40">
            <v>2.103899525553926</v>
          </cell>
        </row>
        <row r="41">
          <cell r="J41">
            <v>2.0257028284410805</v>
          </cell>
        </row>
        <row r="42">
          <cell r="J42">
            <v>1.991136416651377</v>
          </cell>
        </row>
        <row r="43">
          <cell r="J43">
            <v>1.9833656854578265</v>
          </cell>
        </row>
        <row r="44">
          <cell r="J44">
            <v>2.0653597405248054</v>
          </cell>
        </row>
        <row r="45">
          <cell r="J45">
            <v>1.5104798063927105</v>
          </cell>
        </row>
        <row r="46">
          <cell r="J46">
            <v>1.541107878601338</v>
          </cell>
        </row>
        <row r="47">
          <cell r="J47">
            <v>1.5171633855918314</v>
          </cell>
        </row>
        <row r="48">
          <cell r="J48">
            <v>1.4686769323011786</v>
          </cell>
        </row>
        <row r="49">
          <cell r="J49">
            <v>1.5705859281037646</v>
          </cell>
        </row>
        <row r="50">
          <cell r="J50">
            <v>1.2107234263956816</v>
          </cell>
        </row>
        <row r="51">
          <cell r="J51">
            <v>1.6548659081232773</v>
          </cell>
        </row>
        <row r="52">
          <cell r="J52">
            <v>1.1959062323381466</v>
          </cell>
        </row>
        <row r="53">
          <cell r="J53">
            <v>1.3626772343606852</v>
          </cell>
        </row>
        <row r="54">
          <cell r="J54">
            <v>1.9004582646579344</v>
          </cell>
        </row>
        <row r="55">
          <cell r="J55">
            <v>2.4291511425764414</v>
          </cell>
        </row>
        <row r="56">
          <cell r="J56">
            <v>2.3531809696153867</v>
          </cell>
        </row>
        <row r="57">
          <cell r="J57">
            <v>1.7685293355693223</v>
          </cell>
        </row>
      </sheetData>
      <sheetData sheetId="9">
        <row r="8">
          <cell r="J8">
            <v>0.49715106412032073</v>
          </cell>
        </row>
        <row r="9">
          <cell r="J9">
            <v>0.6189016714741814</v>
          </cell>
        </row>
        <row r="10">
          <cell r="J10">
            <v>0.5373580249266305</v>
          </cell>
        </row>
        <row r="11">
          <cell r="J11">
            <v>0.5948536871959189</v>
          </cell>
        </row>
        <row r="12">
          <cell r="J12">
            <v>0.6571023221450147</v>
          </cell>
        </row>
        <row r="13">
          <cell r="J13">
            <v>0.5877973635593338</v>
          </cell>
        </row>
        <row r="14">
          <cell r="J14">
            <v>0.6118521338317243</v>
          </cell>
        </row>
        <row r="15">
          <cell r="J15">
            <v>0.6656623032251329</v>
          </cell>
        </row>
        <row r="16">
          <cell r="J16">
            <v>0.7638472942920683</v>
          </cell>
        </row>
        <row r="17">
          <cell r="J17">
            <v>0.6748986247806092</v>
          </cell>
        </row>
        <row r="18">
          <cell r="J18">
            <v>0.7819975760343569</v>
          </cell>
        </row>
        <row r="19">
          <cell r="J19">
            <v>0.9097319603767514</v>
          </cell>
        </row>
        <row r="20">
          <cell r="J20">
            <v>0.8946497665684705</v>
          </cell>
        </row>
        <row r="21">
          <cell r="J21">
            <v>0.8478884113577485</v>
          </cell>
        </row>
        <row r="22">
          <cell r="J22">
            <v>0.949792720903075</v>
          </cell>
        </row>
        <row r="23">
          <cell r="J23">
            <v>0.9281213254719751</v>
          </cell>
        </row>
        <row r="24">
          <cell r="J24">
            <v>0.9258342163548043</v>
          </cell>
        </row>
        <row r="25">
          <cell r="J25">
            <v>0.9453303899441526</v>
          </cell>
        </row>
        <row r="26">
          <cell r="J26">
            <v>0.9439190926492017</v>
          </cell>
        </row>
        <row r="27">
          <cell r="J27">
            <v>0.7510248967017328</v>
          </cell>
        </row>
        <row r="28">
          <cell r="J28">
            <v>0.7577756544544482</v>
          </cell>
        </row>
        <row r="29">
          <cell r="J29">
            <v>0.5818271194865342</v>
          </cell>
        </row>
        <row r="30">
          <cell r="J30">
            <v>0.6561114761341253</v>
          </cell>
        </row>
        <row r="31">
          <cell r="J31">
            <v>0.6877574330176174</v>
          </cell>
        </row>
        <row r="32">
          <cell r="J32">
            <v>0.5872363686056576</v>
          </cell>
        </row>
        <row r="33">
          <cell r="J33">
            <v>0.6067380721571746</v>
          </cell>
        </row>
        <row r="34">
          <cell r="J34">
            <v>0.47919678069619204</v>
          </cell>
        </row>
        <row r="35">
          <cell r="J35">
            <v>0.4352861302910828</v>
          </cell>
        </row>
        <row r="36">
          <cell r="J36">
            <v>0.7745571082338881</v>
          </cell>
        </row>
        <row r="37">
          <cell r="J37">
            <v>0.5029549305572961</v>
          </cell>
        </row>
        <row r="38">
          <cell r="J38">
            <v>0.5634731509109904</v>
          </cell>
        </row>
        <row r="39">
          <cell r="J39">
            <v>0.5017643370047129</v>
          </cell>
        </row>
        <row r="40">
          <cell r="J40">
            <v>0.3026846534721956</v>
          </cell>
        </row>
        <row r="41">
          <cell r="J41">
            <v>0.3607265298325765</v>
          </cell>
        </row>
        <row r="42">
          <cell r="J42">
            <v>0.38237546208734835</v>
          </cell>
        </row>
        <row r="43">
          <cell r="J43">
            <v>0.36494268534765295</v>
          </cell>
        </row>
        <row r="44">
          <cell r="J44">
            <v>0.35765656002052865</v>
          </cell>
        </row>
        <row r="45">
          <cell r="J45">
            <v>0.3646699439332106</v>
          </cell>
        </row>
        <row r="46">
          <cell r="J46">
            <v>0.4425017371755294</v>
          </cell>
        </row>
        <row r="47">
          <cell r="J47">
            <v>0.3561135283918932</v>
          </cell>
        </row>
        <row r="48">
          <cell r="J48">
            <v>0.37047026741457595</v>
          </cell>
        </row>
        <row r="49">
          <cell r="J49">
            <v>0.442757532258817</v>
          </cell>
        </row>
        <row r="50">
          <cell r="J50">
            <v>0.33793701142846455</v>
          </cell>
        </row>
        <row r="51">
          <cell r="J51">
            <v>0.336253957557966</v>
          </cell>
        </row>
        <row r="52">
          <cell r="J52">
            <v>0.3568136872660936</v>
          </cell>
        </row>
        <row r="53">
          <cell r="J53">
            <v>0.3421926119190089</v>
          </cell>
        </row>
        <row r="54">
          <cell r="J54">
            <v>0.40788019100508816</v>
          </cell>
        </row>
        <row r="55">
          <cell r="J55">
            <v>0.5285969967225497</v>
          </cell>
        </row>
        <row r="56">
          <cell r="J56">
            <v>0.5825764644735759</v>
          </cell>
        </row>
        <row r="57">
          <cell r="J57">
            <v>0.678135996868585</v>
          </cell>
        </row>
      </sheetData>
      <sheetData sheetId="10">
        <row r="8">
          <cell r="J8">
            <v>5.749840789653357</v>
          </cell>
        </row>
        <row r="9">
          <cell r="J9">
            <v>5.4658715232999935</v>
          </cell>
        </row>
        <row r="10">
          <cell r="J10">
            <v>5.327722776994322</v>
          </cell>
        </row>
        <row r="11">
          <cell r="J11">
            <v>5.923337875220024</v>
          </cell>
        </row>
        <row r="12">
          <cell r="J12">
            <v>5.790832909742161</v>
          </cell>
        </row>
        <row r="13">
          <cell r="J13">
            <v>6.227077237988082</v>
          </cell>
        </row>
        <row r="14">
          <cell r="J14">
            <v>5.699767249111382</v>
          </cell>
        </row>
        <row r="15">
          <cell r="J15">
            <v>7.242004159390482</v>
          </cell>
        </row>
        <row r="16">
          <cell r="J16">
            <v>6.324968425904709</v>
          </cell>
        </row>
        <row r="17">
          <cell r="J17">
            <v>6.8482825900335484</v>
          </cell>
        </row>
        <row r="18">
          <cell r="J18">
            <v>6.391835054407489</v>
          </cell>
        </row>
        <row r="19">
          <cell r="J19">
            <v>6.275523094979258</v>
          </cell>
        </row>
        <row r="20">
          <cell r="J20">
            <v>5.758244743742141</v>
          </cell>
        </row>
        <row r="21">
          <cell r="J21">
            <v>6.6489598975702835</v>
          </cell>
        </row>
        <row r="22">
          <cell r="J22">
            <v>7.986035408042378</v>
          </cell>
        </row>
        <row r="23">
          <cell r="J23">
            <v>7.9030326051512585</v>
          </cell>
        </row>
        <row r="24">
          <cell r="J24">
            <v>7.5600928249622905</v>
          </cell>
        </row>
        <row r="25">
          <cell r="J25">
            <v>7.842951516449482</v>
          </cell>
        </row>
        <row r="26">
          <cell r="J26">
            <v>8.710681941547868</v>
          </cell>
        </row>
        <row r="27">
          <cell r="J27">
            <v>8.36489839978653</v>
          </cell>
        </row>
        <row r="28">
          <cell r="J28">
            <v>8.59902625253866</v>
          </cell>
        </row>
        <row r="29">
          <cell r="J29">
            <v>9.353267196017246</v>
          </cell>
        </row>
        <row r="30">
          <cell r="J30">
            <v>8.941293105716756</v>
          </cell>
        </row>
        <row r="31">
          <cell r="J31">
            <v>9.716363884497898</v>
          </cell>
        </row>
        <row r="32">
          <cell r="J32">
            <v>9.102561895033332</v>
          </cell>
        </row>
        <row r="33">
          <cell r="J33">
            <v>10.340082020505932</v>
          </cell>
        </row>
        <row r="34">
          <cell r="J34">
            <v>10.350401803631891</v>
          </cell>
        </row>
        <row r="35">
          <cell r="J35">
            <v>10.05881729202087</v>
          </cell>
        </row>
        <row r="36">
          <cell r="J36">
            <v>9.81745923495645</v>
          </cell>
        </row>
        <row r="37">
          <cell r="J37">
            <v>10.075919938487978</v>
          </cell>
        </row>
        <row r="38">
          <cell r="J38">
            <v>9.067351175310302</v>
          </cell>
        </row>
        <row r="39">
          <cell r="J39">
            <v>9.283910754184747</v>
          </cell>
        </row>
        <row r="40">
          <cell r="J40">
            <v>9.32737169490862</v>
          </cell>
        </row>
        <row r="41">
          <cell r="J41">
            <v>9.00426106966354</v>
          </cell>
        </row>
        <row r="42">
          <cell r="J42">
            <v>9.066737414166619</v>
          </cell>
        </row>
        <row r="43">
          <cell r="J43">
            <v>9.44692921280307</v>
          </cell>
        </row>
        <row r="44">
          <cell r="J44">
            <v>9.436097250454917</v>
          </cell>
        </row>
        <row r="45">
          <cell r="J45">
            <v>9.982052670197653</v>
          </cell>
        </row>
        <row r="46">
          <cell r="J46">
            <v>9.245437048309883</v>
          </cell>
        </row>
        <row r="47">
          <cell r="J47">
            <v>9.064625848206653</v>
          </cell>
        </row>
        <row r="48">
          <cell r="J48">
            <v>8.548534532782675</v>
          </cell>
        </row>
        <row r="49">
          <cell r="J49">
            <v>9.75686875952177</v>
          </cell>
        </row>
        <row r="50">
          <cell r="J50">
            <v>9.787033321875523</v>
          </cell>
        </row>
        <row r="51">
          <cell r="J51">
            <v>7.020267020949634</v>
          </cell>
        </row>
        <row r="52">
          <cell r="J52">
            <v>7.6770612286166</v>
          </cell>
        </row>
        <row r="53">
          <cell r="J53">
            <v>8.012374796843275</v>
          </cell>
        </row>
        <row r="54">
          <cell r="J54">
            <v>7.451959464693287</v>
          </cell>
        </row>
        <row r="55">
          <cell r="J55">
            <v>8.058434498971975</v>
          </cell>
        </row>
        <row r="56">
          <cell r="J56">
            <v>7.92522016527429</v>
          </cell>
        </row>
        <row r="57">
          <cell r="J57">
            <v>6.869632224663183</v>
          </cell>
        </row>
      </sheetData>
      <sheetData sheetId="11">
        <row r="8">
          <cell r="J8">
            <v>1.919151971207304</v>
          </cell>
        </row>
        <row r="9">
          <cell r="J9">
            <v>2.048266501654138</v>
          </cell>
        </row>
        <row r="10">
          <cell r="J10">
            <v>1.996944391508176</v>
          </cell>
        </row>
        <row r="11">
          <cell r="J11">
            <v>1.9309541359734603</v>
          </cell>
        </row>
        <row r="12">
          <cell r="J12">
            <v>1.9414319114910172</v>
          </cell>
        </row>
        <row r="13">
          <cell r="J13">
            <v>1.8912142258523053</v>
          </cell>
        </row>
        <row r="14">
          <cell r="J14">
            <v>1.87193092852065</v>
          </cell>
        </row>
        <row r="15">
          <cell r="J15">
            <v>1.7543720685255568</v>
          </cell>
        </row>
        <row r="16">
          <cell r="J16">
            <v>1.7777252195790374</v>
          </cell>
        </row>
        <row r="17">
          <cell r="J17">
            <v>1.8847001932860854</v>
          </cell>
        </row>
        <row r="18">
          <cell r="J18">
            <v>1.7816362646338146</v>
          </cell>
        </row>
        <row r="19">
          <cell r="J19">
            <v>1.7069812407051477</v>
          </cell>
        </row>
        <row r="20">
          <cell r="J20">
            <v>1.6565572725549986</v>
          </cell>
        </row>
        <row r="21">
          <cell r="J21">
            <v>1.831552860136488</v>
          </cell>
        </row>
        <row r="22">
          <cell r="J22">
            <v>1.9839856059708565</v>
          </cell>
        </row>
        <row r="23">
          <cell r="J23">
            <v>2.091426161381497</v>
          </cell>
        </row>
        <row r="24">
          <cell r="J24">
            <v>1.9049223564414857</v>
          </cell>
        </row>
        <row r="25">
          <cell r="J25">
            <v>1.7183971021894195</v>
          </cell>
        </row>
        <row r="26">
          <cell r="J26">
            <v>1.9062996232975953</v>
          </cell>
        </row>
        <row r="27">
          <cell r="J27">
            <v>1.9772980909024755</v>
          </cell>
        </row>
        <row r="28">
          <cell r="J28">
            <v>2.2136754510018704</v>
          </cell>
        </row>
        <row r="29">
          <cell r="J29">
            <v>2.2467745530251326</v>
          </cell>
        </row>
        <row r="30">
          <cell r="J30">
            <v>1.9896230932991819</v>
          </cell>
        </row>
        <row r="31">
          <cell r="J31">
            <v>1.8601766787189489</v>
          </cell>
        </row>
        <row r="32">
          <cell r="J32">
            <v>2.1342114200792603</v>
          </cell>
        </row>
        <row r="33">
          <cell r="J33">
            <v>2.0759179179312497</v>
          </cell>
        </row>
        <row r="34">
          <cell r="J34">
            <v>1.91319442953717</v>
          </cell>
        </row>
        <row r="35">
          <cell r="J35">
            <v>2.023169114659671</v>
          </cell>
        </row>
        <row r="36">
          <cell r="J36">
            <v>1.8937748182822371</v>
          </cell>
        </row>
        <row r="37">
          <cell r="J37">
            <v>2.035613669525054</v>
          </cell>
        </row>
        <row r="38">
          <cell r="J38">
            <v>2.132314634169662</v>
          </cell>
        </row>
        <row r="39">
          <cell r="J39">
            <v>1.9766209367885426</v>
          </cell>
        </row>
        <row r="40">
          <cell r="J40">
            <v>1.701579968600178</v>
          </cell>
        </row>
        <row r="41">
          <cell r="J41">
            <v>1.8196519550327197</v>
          </cell>
        </row>
        <row r="42">
          <cell r="J42">
            <v>1.58983210970739</v>
          </cell>
        </row>
        <row r="43">
          <cell r="J43">
            <v>1.6052643700677818</v>
          </cell>
        </row>
        <row r="44">
          <cell r="J44">
            <v>1.5879002515837806</v>
          </cell>
        </row>
        <row r="45">
          <cell r="J45">
            <v>1.8350148447577919</v>
          </cell>
        </row>
        <row r="46">
          <cell r="J46">
            <v>1.7977388366432778</v>
          </cell>
        </row>
        <row r="47">
          <cell r="J47">
            <v>1.686053948447574</v>
          </cell>
        </row>
        <row r="48">
          <cell r="J48">
            <v>1.5080776207074678</v>
          </cell>
        </row>
        <row r="49">
          <cell r="J49">
            <v>1.5762178429815004</v>
          </cell>
        </row>
        <row r="50">
          <cell r="J50">
            <v>1.8892870609142463</v>
          </cell>
        </row>
        <row r="51">
          <cell r="J51">
            <v>1.5124378926114512</v>
          </cell>
        </row>
        <row r="52">
          <cell r="J52">
            <v>1.568964605935737</v>
          </cell>
        </row>
        <row r="53">
          <cell r="J53">
            <v>1.477782391940208</v>
          </cell>
        </row>
        <row r="54">
          <cell r="J54">
            <v>0.9994839625088487</v>
          </cell>
        </row>
        <row r="55">
          <cell r="J55">
            <v>1.2993290953948935</v>
          </cell>
        </row>
        <row r="56">
          <cell r="J56">
            <v>1.2764212020624772</v>
          </cell>
        </row>
        <row r="57">
          <cell r="J57">
            <v>1.2555294271470774</v>
          </cell>
        </row>
      </sheetData>
      <sheetData sheetId="12">
        <row r="8">
          <cell r="J8">
            <v>28.526910247156817</v>
          </cell>
        </row>
        <row r="9">
          <cell r="J9">
            <v>30.121688713817232</v>
          </cell>
        </row>
        <row r="10">
          <cell r="J10">
            <v>30.326923809886804</v>
          </cell>
        </row>
        <row r="11">
          <cell r="J11">
            <v>34.19958567120792</v>
          </cell>
        </row>
        <row r="12">
          <cell r="J12">
            <v>35.32363201062407</v>
          </cell>
        </row>
        <row r="13">
          <cell r="J13">
            <v>37.13427141355632</v>
          </cell>
        </row>
        <row r="14">
          <cell r="J14">
            <v>41.81071846263215</v>
          </cell>
        </row>
        <row r="15">
          <cell r="J15">
            <v>42.20823741480846</v>
          </cell>
        </row>
        <row r="16">
          <cell r="J16">
            <v>42.56524024529954</v>
          </cell>
        </row>
        <row r="17">
          <cell r="J17">
            <v>38.50387683010819</v>
          </cell>
        </row>
        <row r="18">
          <cell r="J18">
            <v>35.40474956746265</v>
          </cell>
        </row>
        <row r="19">
          <cell r="J19">
            <v>41.48551525008045</v>
          </cell>
        </row>
        <row r="20">
          <cell r="J20">
            <v>38.62752597033439</v>
          </cell>
        </row>
        <row r="21">
          <cell r="J21">
            <v>39.18787744284209</v>
          </cell>
        </row>
        <row r="22">
          <cell r="J22">
            <v>43.689178668742706</v>
          </cell>
        </row>
        <row r="23">
          <cell r="J23">
            <v>45.41132069141932</v>
          </cell>
        </row>
        <row r="24">
          <cell r="J24">
            <v>46.27945863511891</v>
          </cell>
        </row>
        <row r="25">
          <cell r="J25">
            <v>47.857901846757066</v>
          </cell>
        </row>
        <row r="26">
          <cell r="J26">
            <v>43.30849192518193</v>
          </cell>
        </row>
        <row r="27">
          <cell r="J27">
            <v>46.825326875338604</v>
          </cell>
        </row>
        <row r="28">
          <cell r="J28">
            <v>46.41761526830634</v>
          </cell>
        </row>
        <row r="29">
          <cell r="J29">
            <v>51.06869467901678</v>
          </cell>
        </row>
        <row r="30">
          <cell r="J30">
            <v>49.877402728580655</v>
          </cell>
        </row>
        <row r="31">
          <cell r="J31">
            <v>53.4796366695587</v>
          </cell>
        </row>
        <row r="32">
          <cell r="J32">
            <v>55.69536167081189</v>
          </cell>
        </row>
        <row r="33">
          <cell r="J33">
            <v>56.14462674012688</v>
          </cell>
        </row>
        <row r="34">
          <cell r="J34">
            <v>60.29587347727384</v>
          </cell>
        </row>
        <row r="35">
          <cell r="J35">
            <v>57.97255546331419</v>
          </cell>
        </row>
        <row r="36">
          <cell r="J36">
            <v>58.365298298578494</v>
          </cell>
        </row>
        <row r="37">
          <cell r="J37">
            <v>58.88535827224979</v>
          </cell>
        </row>
        <row r="38">
          <cell r="J38">
            <v>57.83269944468721</v>
          </cell>
        </row>
        <row r="39">
          <cell r="J39">
            <v>58.44223606909532</v>
          </cell>
        </row>
        <row r="40">
          <cell r="J40">
            <v>55.165580926758395</v>
          </cell>
        </row>
        <row r="41">
          <cell r="J41">
            <v>57.05578985531631</v>
          </cell>
        </row>
        <row r="42">
          <cell r="J42">
            <v>57.33870506034343</v>
          </cell>
        </row>
        <row r="43">
          <cell r="J43">
            <v>54.336954265866304</v>
          </cell>
        </row>
        <row r="44">
          <cell r="J44">
            <v>53.247931210103005</v>
          </cell>
        </row>
        <row r="45">
          <cell r="J45">
            <v>53.14968637350488</v>
          </cell>
        </row>
        <row r="46">
          <cell r="J46">
            <v>51.45308381901139</v>
          </cell>
        </row>
        <row r="47">
          <cell r="J47">
            <v>50.361963301828645</v>
          </cell>
        </row>
        <row r="48">
          <cell r="J48">
            <v>50.08052475122491</v>
          </cell>
        </row>
        <row r="49">
          <cell r="J49">
            <v>48.285682417662144</v>
          </cell>
        </row>
        <row r="50">
          <cell r="J50">
            <v>48.0424159854685</v>
          </cell>
        </row>
        <row r="51">
          <cell r="J51">
            <v>47.61434956782573</v>
          </cell>
        </row>
        <row r="52">
          <cell r="J52">
            <v>47.0526148320211</v>
          </cell>
        </row>
        <row r="53">
          <cell r="J53">
            <v>49.70263722494255</v>
          </cell>
        </row>
        <row r="54">
          <cell r="J54">
            <v>47.41974338773709</v>
          </cell>
        </row>
        <row r="55">
          <cell r="J55">
            <v>51.819268914407175</v>
          </cell>
        </row>
        <row r="56">
          <cell r="J56">
            <v>51.53214310389519</v>
          </cell>
        </row>
        <row r="57">
          <cell r="J57">
            <v>51.45478423188935</v>
          </cell>
        </row>
      </sheetData>
      <sheetData sheetId="13">
        <row r="8">
          <cell r="J8">
            <v>0.7181303279168212</v>
          </cell>
        </row>
        <row r="9">
          <cell r="J9">
            <v>0.7564448307578217</v>
          </cell>
        </row>
        <row r="10">
          <cell r="J10">
            <v>0.7691459103556048</v>
          </cell>
        </row>
        <row r="11">
          <cell r="J11">
            <v>0.6421274226200869</v>
          </cell>
        </row>
        <row r="12">
          <cell r="J12">
            <v>0.8793028888868107</v>
          </cell>
        </row>
        <row r="13">
          <cell r="J13">
            <v>0.7165539673940724</v>
          </cell>
        </row>
        <row r="14">
          <cell r="J14">
            <v>0.7203903960373337</v>
          </cell>
        </row>
        <row r="15">
          <cell r="J15">
            <v>0.7734173329882538</v>
          </cell>
        </row>
        <row r="16">
          <cell r="J16">
            <v>0.7557123364443498</v>
          </cell>
        </row>
        <row r="17">
          <cell r="J17">
            <v>0.7511583400804799</v>
          </cell>
        </row>
        <row r="18">
          <cell r="J18">
            <v>0.802549510049615</v>
          </cell>
        </row>
        <row r="19">
          <cell r="J19">
            <v>0.7495867580237331</v>
          </cell>
        </row>
        <row r="20">
          <cell r="J20">
            <v>0.71448842443113</v>
          </cell>
        </row>
        <row r="21">
          <cell r="J21">
            <v>0.5112462103101487</v>
          </cell>
        </row>
        <row r="22">
          <cell r="J22">
            <v>0.4969127590386023</v>
          </cell>
        </row>
        <row r="23">
          <cell r="J23">
            <v>0.6158311436644461</v>
          </cell>
        </row>
        <row r="24">
          <cell r="J24">
            <v>0.5525193338781098</v>
          </cell>
        </row>
        <row r="25">
          <cell r="J25">
            <v>0.4454083111215689</v>
          </cell>
        </row>
        <row r="26">
          <cell r="J26">
            <v>0.5842660310814053</v>
          </cell>
        </row>
        <row r="27">
          <cell r="J27">
            <v>0.4373377461409708</v>
          </cell>
        </row>
        <row r="28">
          <cell r="J28">
            <v>0.2055278077894871</v>
          </cell>
        </row>
        <row r="29">
          <cell r="J29">
            <v>0.6572456078944982</v>
          </cell>
        </row>
        <row r="30">
          <cell r="J30">
            <v>0.4602603075976862</v>
          </cell>
        </row>
        <row r="31">
          <cell r="J31">
            <v>0.5591052788226931</v>
          </cell>
        </row>
        <row r="32">
          <cell r="J32">
            <v>0.47110904709303203</v>
          </cell>
        </row>
        <row r="33">
          <cell r="J33">
            <v>0.537138555881106</v>
          </cell>
        </row>
        <row r="34">
          <cell r="J34">
            <v>0.7006131992049454</v>
          </cell>
        </row>
        <row r="35">
          <cell r="J35">
            <v>0.51601550939497</v>
          </cell>
        </row>
        <row r="36">
          <cell r="J36">
            <v>0.4723858073628742</v>
          </cell>
        </row>
        <row r="37">
          <cell r="J37">
            <v>0.5596067616319662</v>
          </cell>
        </row>
        <row r="38">
          <cell r="J38">
            <v>0.8485285207429573</v>
          </cell>
        </row>
        <row r="39">
          <cell r="J39">
            <v>0.7051830481741623</v>
          </cell>
        </row>
        <row r="40">
          <cell r="J40">
            <v>0.7044056269131882</v>
          </cell>
        </row>
        <row r="41">
          <cell r="J41">
            <v>0.8084494077521602</v>
          </cell>
        </row>
        <row r="42">
          <cell r="J42">
            <v>0.935986444739227</v>
          </cell>
        </row>
        <row r="43">
          <cell r="J43">
            <v>0.6611146724667295</v>
          </cell>
        </row>
        <row r="44">
          <cell r="J44">
            <v>0.49464843320136653</v>
          </cell>
        </row>
        <row r="45">
          <cell r="J45">
            <v>0.7118695798902502</v>
          </cell>
        </row>
        <row r="46">
          <cell r="J46">
            <v>0.7619829464250147</v>
          </cell>
        </row>
        <row r="47">
          <cell r="J47">
            <v>0.7156063611390564</v>
          </cell>
        </row>
        <row r="48">
          <cell r="J48">
            <v>0.6856696878484265</v>
          </cell>
        </row>
        <row r="49">
          <cell r="J49">
            <v>0.6367358367409104</v>
          </cell>
        </row>
        <row r="50">
          <cell r="J50">
            <v>0.6048077235935864</v>
          </cell>
        </row>
        <row r="51">
          <cell r="J51">
            <v>0.7252054055272441</v>
          </cell>
        </row>
        <row r="52">
          <cell r="J52">
            <v>0.7911864848333735</v>
          </cell>
        </row>
        <row r="53">
          <cell r="J53">
            <v>0.7327023918695967</v>
          </cell>
        </row>
        <row r="54">
          <cell r="J54">
            <v>0.6948093178920137</v>
          </cell>
        </row>
        <row r="55">
          <cell r="J55">
            <v>0.7008766438631103</v>
          </cell>
        </row>
        <row r="56">
          <cell r="J56">
            <v>0.7665402841760239</v>
          </cell>
        </row>
        <row r="57">
          <cell r="J57">
            <v>0.721005406250325</v>
          </cell>
        </row>
      </sheetData>
      <sheetData sheetId="14">
        <row r="8">
          <cell r="J8">
            <v>1.5274174355773167</v>
          </cell>
        </row>
        <row r="9">
          <cell r="J9">
            <v>1.7764529690216262</v>
          </cell>
        </row>
        <row r="10">
          <cell r="J10">
            <v>1.6703510309867744</v>
          </cell>
        </row>
        <row r="11">
          <cell r="J11">
            <v>1.9225233472858632</v>
          </cell>
        </row>
        <row r="12">
          <cell r="J12">
            <v>1.393474052390883</v>
          </cell>
        </row>
        <row r="13">
          <cell r="J13">
            <v>1.5853833581049486</v>
          </cell>
        </row>
        <row r="14">
          <cell r="J14">
            <v>1.7469672300318755</v>
          </cell>
        </row>
        <row r="15">
          <cell r="J15">
            <v>1.5219829367187463</v>
          </cell>
        </row>
        <row r="16">
          <cell r="J16">
            <v>1.5144776152930346</v>
          </cell>
        </row>
        <row r="17">
          <cell r="J17">
            <v>1.4147652795983203</v>
          </cell>
        </row>
        <row r="18">
          <cell r="J18">
            <v>1.2690689688485286</v>
          </cell>
        </row>
        <row r="19">
          <cell r="J19">
            <v>1.368898011010323</v>
          </cell>
        </row>
        <row r="20">
          <cell r="J20">
            <v>1.5022309507812632</v>
          </cell>
        </row>
        <row r="21">
          <cell r="J21">
            <v>1.5906481667214385</v>
          </cell>
        </row>
        <row r="22">
          <cell r="J22">
            <v>1.3894765346015197</v>
          </cell>
        </row>
        <row r="23">
          <cell r="J23">
            <v>1.5218102370987896</v>
          </cell>
        </row>
        <row r="24">
          <cell r="J24">
            <v>1.6654823790468356</v>
          </cell>
        </row>
        <row r="25">
          <cell r="J25">
            <v>1.6630698011564886</v>
          </cell>
        </row>
        <row r="26">
          <cell r="J26">
            <v>1.9622807840960566</v>
          </cell>
        </row>
        <row r="27">
          <cell r="J27">
            <v>2.0910318506359626</v>
          </cell>
        </row>
        <row r="28">
          <cell r="J28">
            <v>1.6663201829434056</v>
          </cell>
        </row>
        <row r="29">
          <cell r="J29">
            <v>1.6525111147053375</v>
          </cell>
        </row>
        <row r="30">
          <cell r="J30">
            <v>1.6096133035415385</v>
          </cell>
        </row>
        <row r="31">
          <cell r="J31">
            <v>1.8924580891817644</v>
          </cell>
        </row>
        <row r="32">
          <cell r="J32">
            <v>2.025426684280053</v>
          </cell>
        </row>
        <row r="33">
          <cell r="J33">
            <v>1.789899629347568</v>
          </cell>
        </row>
        <row r="34">
          <cell r="J34">
            <v>1.8617510633485008</v>
          </cell>
        </row>
        <row r="35">
          <cell r="J35">
            <v>2.0017371167262707</v>
          </cell>
        </row>
        <row r="36">
          <cell r="J36">
            <v>1.8370714014088325</v>
          </cell>
        </row>
        <row r="37">
          <cell r="J37">
            <v>2.3607323952571053</v>
          </cell>
        </row>
        <row r="38">
          <cell r="J38">
            <v>1.8649326243838562</v>
          </cell>
        </row>
        <row r="39">
          <cell r="J39">
            <v>2.154668745695854</v>
          </cell>
        </row>
        <row r="40">
          <cell r="J40">
            <v>3.1428596560644815</v>
          </cell>
        </row>
        <row r="41">
          <cell r="J41">
            <v>2.624101018296447</v>
          </cell>
        </row>
        <row r="42">
          <cell r="J42">
            <v>2.601310690924769</v>
          </cell>
        </row>
        <row r="43">
          <cell r="J43">
            <v>3.1286179881784917</v>
          </cell>
        </row>
        <row r="44">
          <cell r="J44">
            <v>3.2234385633355256</v>
          </cell>
        </row>
        <row r="45">
          <cell r="J45">
            <v>3.0073549020647965</v>
          </cell>
        </row>
        <row r="46">
          <cell r="J46">
            <v>2.931800443559688</v>
          </cell>
        </row>
        <row r="47">
          <cell r="J47">
            <v>3.331184445810437</v>
          </cell>
        </row>
        <row r="48">
          <cell r="J48">
            <v>3.398458293849216</v>
          </cell>
        </row>
        <row r="49">
          <cell r="J49">
            <v>3.34722544227177</v>
          </cell>
        </row>
        <row r="50">
          <cell r="J50">
            <v>3.5328727091929513</v>
          </cell>
        </row>
        <row r="51">
          <cell r="J51">
            <v>3.314583609552972</v>
          </cell>
        </row>
        <row r="52">
          <cell r="J52">
            <v>3.5056148861956</v>
          </cell>
        </row>
        <row r="53">
          <cell r="J53">
            <v>3.6128259626117862</v>
          </cell>
        </row>
        <row r="54">
          <cell r="J54">
            <v>3.6878119199956534</v>
          </cell>
        </row>
        <row r="55">
          <cell r="J55">
            <v>3.76</v>
          </cell>
        </row>
        <row r="56">
          <cell r="J56">
            <v>5.06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Pcc"/>
      <sheetName val="PccDryBeans"/>
      <sheetName val="DryBeans"/>
      <sheetName val="PintoBeans"/>
      <sheetName val="NavyBeans"/>
      <sheetName val="GreatNorthernBeans"/>
      <sheetName val="BlackBeans"/>
      <sheetName val="DryLimaBeans"/>
      <sheetName val="RedKidneyBeans"/>
      <sheetName val="OtherDryBeans"/>
      <sheetName val="DryOnions"/>
    </sheetNames>
    <sheetDataSet>
      <sheetData sheetId="1">
        <row r="68">
          <cell r="B68">
            <v>6.243462329968099</v>
          </cell>
          <cell r="C68">
            <v>0.7128654641425759</v>
          </cell>
          <cell r="E68">
            <v>1.1802702729063848</v>
          </cell>
          <cell r="F68">
            <v>11.984894075649105</v>
          </cell>
          <cell r="H68">
            <v>17.390710649006106</v>
          </cell>
        </row>
        <row r="69">
          <cell r="B69">
            <v>6.756208808044325</v>
          </cell>
          <cell r="C69">
            <v>0.6559893541793804</v>
          </cell>
          <cell r="E69">
            <v>1.4913489292645223</v>
          </cell>
          <cell r="F69">
            <v>12.318990084801673</v>
          </cell>
          <cell r="H69">
            <v>17.15223368855972</v>
          </cell>
        </row>
        <row r="70">
          <cell r="B70">
            <v>5.7655331211647685</v>
          </cell>
          <cell r="C70">
            <v>0.7910064188170421</v>
          </cell>
          <cell r="E70">
            <v>0.8758080192095135</v>
          </cell>
          <cell r="F70">
            <v>12.438396634523764</v>
          </cell>
          <cell r="H70">
            <v>16.663966916949345</v>
          </cell>
        </row>
        <row r="71">
          <cell r="B71">
            <v>7.439298683252536</v>
          </cell>
          <cell r="C71">
            <v>0.5457830319690976</v>
          </cell>
          <cell r="E71">
            <v>1.1543841932150125</v>
          </cell>
          <cell r="F71">
            <v>13.093089014624203</v>
          </cell>
          <cell r="H71">
            <v>16.295438136181097</v>
          </cell>
        </row>
        <row r="72">
          <cell r="B72">
            <v>5.481819850656143</v>
          </cell>
          <cell r="C72">
            <v>0.6897850017846073</v>
          </cell>
          <cell r="E72">
            <v>1.5435391902887017</v>
          </cell>
          <cell r="F72">
            <v>14.5207702451205</v>
          </cell>
          <cell r="H72">
            <v>15.72614961609322</v>
          </cell>
        </row>
        <row r="73">
          <cell r="B73">
            <v>6.80166636147365</v>
          </cell>
          <cell r="C73">
            <v>0.37575393963644144</v>
          </cell>
          <cell r="E73">
            <v>1.9644221731420128</v>
          </cell>
          <cell r="F73">
            <v>14.70531501622888</v>
          </cell>
          <cell r="H73">
            <v>15.48434295027619</v>
          </cell>
        </row>
        <row r="74">
          <cell r="B74">
            <v>6.270011493772465</v>
          </cell>
          <cell r="C74">
            <v>0.5684912135240333</v>
          </cell>
          <cell r="E74">
            <v>0.7588417914555001</v>
          </cell>
          <cell r="F74">
            <v>16.341779989451236</v>
          </cell>
          <cell r="H74">
            <v>15.752058155800674</v>
          </cell>
        </row>
        <row r="75">
          <cell r="B75">
            <v>6.669621239070015</v>
          </cell>
          <cell r="C75">
            <v>0.3266770478467373</v>
          </cell>
          <cell r="E75">
            <v>1.3362520716131117</v>
          </cell>
          <cell r="F75">
            <v>11.386920572650622</v>
          </cell>
          <cell r="H75">
            <v>16.23917653095047</v>
          </cell>
        </row>
        <row r="76">
          <cell r="B76">
            <v>5.063209602738402</v>
          </cell>
          <cell r="C76">
            <v>0.6144666232611059</v>
          </cell>
          <cell r="E76">
            <v>1.3055123362311025</v>
          </cell>
          <cell r="F76">
            <v>12.083536626457308</v>
          </cell>
          <cell r="H76">
            <v>16.516023631421703</v>
          </cell>
        </row>
        <row r="77">
          <cell r="B77">
            <v>6.23582882740733</v>
          </cell>
          <cell r="C77">
            <v>0.49662039036919614</v>
          </cell>
          <cell r="E77">
            <v>1.9273200149296836</v>
          </cell>
          <cell r="F77">
            <v>11.188340627846525</v>
          </cell>
          <cell r="H77">
            <v>16.656941281020195</v>
          </cell>
        </row>
        <row r="78">
          <cell r="B78">
            <v>5.396398184097328</v>
          </cell>
          <cell r="C78">
            <v>0.5031637574574636</v>
          </cell>
          <cell r="E78">
            <v>0.7706721199160395</v>
          </cell>
          <cell r="F78">
            <v>9.77114163512291</v>
          </cell>
          <cell r="H78">
            <v>16.48697750805793</v>
          </cell>
        </row>
        <row r="79">
          <cell r="B79">
            <v>5.421430737299837</v>
          </cell>
          <cell r="C79">
            <v>0.5163998873052412</v>
          </cell>
          <cell r="E79">
            <v>0.8212430131410732</v>
          </cell>
          <cell r="F79">
            <v>10.83319708130767</v>
          </cell>
          <cell r="H79">
            <v>16.58978318534044</v>
          </cell>
        </row>
        <row r="80">
          <cell r="B80">
            <v>7.347029244073206</v>
          </cell>
          <cell r="C80">
            <v>0.343961063476339</v>
          </cell>
          <cell r="E80">
            <v>2.004422055661791</v>
          </cell>
          <cell r="F80">
            <v>10.380769031991317</v>
          </cell>
          <cell r="H80">
            <v>16.991681912932624</v>
          </cell>
        </row>
        <row r="81">
          <cell r="B81">
            <v>6.247275912236894</v>
          </cell>
          <cell r="C81">
            <v>0.4186864979727588</v>
          </cell>
          <cell r="E81">
            <v>1.6570581755560012</v>
          </cell>
          <cell r="F81">
            <v>9.9788952101303</v>
          </cell>
          <cell r="H81">
            <v>17.757971208713357</v>
          </cell>
        </row>
        <row r="82">
          <cell r="B82">
            <v>5.407279377176438</v>
          </cell>
          <cell r="C82">
            <v>0.428889670114918</v>
          </cell>
          <cell r="E82">
            <v>1.4835607058236158</v>
          </cell>
          <cell r="F82">
            <v>10.290651920050095</v>
          </cell>
          <cell r="H82">
            <v>17.971026114035237</v>
          </cell>
        </row>
        <row r="83">
          <cell r="B83">
            <v>6.911872446531611</v>
          </cell>
          <cell r="C83">
            <v>0.4438366853639226</v>
          </cell>
          <cell r="E83">
            <v>1.5729268884453127</v>
          </cell>
          <cell r="F83">
            <v>11.2087131918177</v>
          </cell>
          <cell r="H83">
            <v>17.595083240378084</v>
          </cell>
        </row>
        <row r="84">
          <cell r="B84">
            <v>6.358637570988716</v>
          </cell>
          <cell r="C84">
            <v>0.7029109406688423</v>
          </cell>
          <cell r="E84">
            <v>1.8907448991277824</v>
          </cell>
          <cell r="F84">
            <v>10.934132831361598</v>
          </cell>
          <cell r="H84">
            <v>18.14282026669326</v>
          </cell>
        </row>
        <row r="85">
          <cell r="B85">
            <v>5.3835965634833025</v>
          </cell>
          <cell r="C85">
            <v>0.5793270232935177</v>
          </cell>
          <cell r="E85">
            <v>1.5190091653350026</v>
          </cell>
          <cell r="F85">
            <v>10.755976013574735</v>
          </cell>
          <cell r="H85">
            <v>17.58507009769197</v>
          </cell>
        </row>
        <row r="86">
          <cell r="B86">
            <v>6.846759738961153</v>
          </cell>
          <cell r="C86">
            <v>0.7013250130133083</v>
          </cell>
          <cell r="E86">
            <v>1.6679357152244094</v>
          </cell>
          <cell r="F86">
            <v>10.425775749833686</v>
          </cell>
          <cell r="H86">
            <v>17.096271095130625</v>
          </cell>
        </row>
        <row r="87">
          <cell r="B87">
            <v>5.41957045941016</v>
          </cell>
          <cell r="C87">
            <v>0.617559955609527</v>
          </cell>
          <cell r="E87">
            <v>1.6135610887354357</v>
          </cell>
          <cell r="F87">
            <v>10.788960225113401</v>
          </cell>
          <cell r="H87">
            <v>17.371781115055267</v>
          </cell>
        </row>
        <row r="88">
          <cell r="B88">
            <v>6.729235146509306</v>
          </cell>
          <cell r="C88">
            <v>0.466454088209154</v>
          </cell>
          <cell r="E88">
            <v>2.133993365143204</v>
          </cell>
          <cell r="F88">
            <v>12.73932279856236</v>
          </cell>
          <cell r="H88">
            <v>16.319753905937667</v>
          </cell>
        </row>
        <row r="89">
          <cell r="B89">
            <v>7.347317346409305</v>
          </cell>
          <cell r="C89">
            <v>0.5597974567368953</v>
          </cell>
          <cell r="E89">
            <v>1.5718785041007048</v>
          </cell>
          <cell r="F89">
            <v>13.82885798544733</v>
          </cell>
          <cell r="H89">
            <v>17.151699163290505</v>
          </cell>
        </row>
        <row r="90">
          <cell r="B90">
            <v>7.818356298706858</v>
          </cell>
          <cell r="C90">
            <v>0.5977684458532841</v>
          </cell>
          <cell r="E90">
            <v>1.4359650911270796</v>
          </cell>
          <cell r="F90">
            <v>12.828993124382043</v>
          </cell>
          <cell r="H90">
            <v>16.97167028891294</v>
          </cell>
        </row>
        <row r="91">
          <cell r="B91">
            <v>7.2265797198901085</v>
          </cell>
          <cell r="C91">
            <v>0.5107357951747148</v>
          </cell>
          <cell r="E91">
            <v>1.9925503341722548</v>
          </cell>
          <cell r="F91">
            <v>13.666768652878911</v>
          </cell>
          <cell r="H91">
            <v>17.475981796315157</v>
          </cell>
        </row>
        <row r="92">
          <cell r="B92">
            <v>7.707940763601026</v>
          </cell>
          <cell r="C92">
            <v>0.4413123293460957</v>
          </cell>
          <cell r="E92">
            <v>0.94521362562444</v>
          </cell>
          <cell r="F92">
            <v>13.223397333564888</v>
          </cell>
          <cell r="H92">
            <v>16.195613430206954</v>
          </cell>
        </row>
        <row r="93">
          <cell r="B93">
            <v>7.5061496828070515</v>
          </cell>
          <cell r="C93">
            <v>0.9508549279742229</v>
          </cell>
          <cell r="E93">
            <v>1.3211898455864977</v>
          </cell>
          <cell r="F93">
            <v>13.209436999703625</v>
          </cell>
          <cell r="H93">
            <v>16.115675461533556</v>
          </cell>
        </row>
        <row r="94">
          <cell r="B94">
            <v>7.434463868400659</v>
          </cell>
          <cell r="C94">
            <v>0.6496201952631168</v>
          </cell>
          <cell r="E94">
            <v>0.8420838472263944</v>
          </cell>
          <cell r="F94">
            <v>16.681730404387636</v>
          </cell>
          <cell r="H94">
            <v>16.16686080091372</v>
          </cell>
        </row>
        <row r="95">
          <cell r="B95">
            <v>7.396851726319594</v>
          </cell>
          <cell r="C95">
            <v>0.8988631483637968</v>
          </cell>
          <cell r="E95">
            <v>0.8933727022630001</v>
          </cell>
          <cell r="F95">
            <v>15.496328520383862</v>
          </cell>
          <cell r="H95">
            <v>15.220044497860117</v>
          </cell>
        </row>
        <row r="96">
          <cell r="B96">
            <v>7.259375356886323</v>
          </cell>
          <cell r="C96">
            <v>0.8017455661153708</v>
          </cell>
          <cell r="E96">
            <v>1.1393957963052228</v>
          </cell>
          <cell r="F96">
            <v>16.519548653097438</v>
          </cell>
          <cell r="H96">
            <v>14.295440899625154</v>
          </cell>
        </row>
        <row r="97">
          <cell r="B97">
            <v>7.802208360335845</v>
          </cell>
          <cell r="C97">
            <v>0.5945513080024477</v>
          </cell>
          <cell r="E97">
            <v>2.32001036658994</v>
          </cell>
          <cell r="F97">
            <v>12.357783708086432</v>
          </cell>
          <cell r="H97">
            <v>15.466444025134717</v>
          </cell>
        </row>
        <row r="98">
          <cell r="B98">
            <v>7.683493007489775</v>
          </cell>
          <cell r="C98">
            <v>0.8058771334918282</v>
          </cell>
          <cell r="E98">
            <v>1.5623921066983024</v>
          </cell>
          <cell r="F98">
            <v>15.72635023177577</v>
          </cell>
          <cell r="H98">
            <v>15.61843937744569</v>
          </cell>
        </row>
        <row r="99">
          <cell r="B99">
            <v>7.041432291279931</v>
          </cell>
          <cell r="C99">
            <v>0.7145460577010595</v>
          </cell>
          <cell r="E99">
            <v>1.0190596372629916</v>
          </cell>
          <cell r="F99">
            <v>14.776148197053669</v>
          </cell>
          <cell r="H99">
            <v>17.385541896241282</v>
          </cell>
        </row>
        <row r="100">
          <cell r="B100">
            <v>6.812775919283656</v>
          </cell>
          <cell r="C100">
            <v>0.738952310204808</v>
          </cell>
          <cell r="E100">
            <v>1.0746704975964687</v>
          </cell>
          <cell r="F100">
            <v>14.721052882045173</v>
          </cell>
          <cell r="H100">
            <v>16.278907456521605</v>
          </cell>
        </row>
        <row r="101">
          <cell r="B101">
            <v>6.771092569733442</v>
          </cell>
          <cell r="C101">
            <v>0.5677828939859788</v>
          </cell>
          <cell r="E101">
            <v>1.8410825198617777</v>
          </cell>
          <cell r="F101">
            <v>15.456458376534504</v>
          </cell>
          <cell r="H101">
            <v>17.177356931822555</v>
          </cell>
        </row>
        <row r="102">
          <cell r="B102">
            <v>5.988233539822039</v>
          </cell>
          <cell r="C102">
            <v>0.5916855221409469</v>
          </cell>
          <cell r="E102">
            <v>1.4766592364217674</v>
          </cell>
          <cell r="F102">
            <v>13.781801305093856</v>
          </cell>
          <cell r="H102">
            <v>16.439234851213108</v>
          </cell>
        </row>
        <row r="103">
          <cell r="B103">
            <v>6.1224752054633065</v>
          </cell>
          <cell r="C103">
            <v>0.6946046510460834</v>
          </cell>
          <cell r="E103">
            <v>1.1332980898746479</v>
          </cell>
          <cell r="F103">
            <v>12.78328796198943</v>
          </cell>
          <cell r="H103">
            <v>16.04912020618812</v>
          </cell>
        </row>
        <row r="104">
          <cell r="B104">
            <v>6.446732564744005</v>
          </cell>
          <cell r="C104">
            <v>1.126427798726393</v>
          </cell>
          <cell r="E104">
            <v>1.7444364084013546</v>
          </cell>
          <cell r="F104">
            <v>12.435609570802532</v>
          </cell>
          <cell r="H104">
            <v>18.61621715955398</v>
          </cell>
        </row>
        <row r="105">
          <cell r="B105">
            <v>6.366048138739872</v>
          </cell>
          <cell r="C105">
            <v>0.7106179915519851</v>
          </cell>
          <cell r="E105">
            <v>1.0315962932692686</v>
          </cell>
          <cell r="F105">
            <v>13.0281660618329</v>
          </cell>
          <cell r="H105">
            <v>18.581576264787323</v>
          </cell>
        </row>
        <row r="106">
          <cell r="B106">
            <v>6.449586231343737</v>
          </cell>
          <cell r="C106">
            <v>0.516943775587202</v>
          </cell>
          <cell r="E106">
            <v>1.5053175092713365</v>
          </cell>
          <cell r="F106">
            <v>12.380800258896919</v>
          </cell>
          <cell r="H106">
            <v>15.684285305494752</v>
          </cell>
        </row>
        <row r="107">
          <cell r="B107">
            <v>5.752891161063459</v>
          </cell>
          <cell r="C107">
            <v>1.0158580844593248</v>
          </cell>
          <cell r="E107">
            <v>1.91302055456092</v>
          </cell>
          <cell r="F107">
            <v>11.822535247384652</v>
          </cell>
          <cell r="H107">
            <v>13.65402325621199</v>
          </cell>
        </row>
        <row r="108">
          <cell r="B108">
            <v>6.760984478791412</v>
          </cell>
          <cell r="C108">
            <v>1.617721801269438</v>
          </cell>
          <cell r="E108">
            <v>1.8189184194965138</v>
          </cell>
          <cell r="F108">
            <v>11.210100085062184</v>
          </cell>
          <cell r="H108">
            <v>14.998370659871139</v>
          </cell>
        </row>
        <row r="109">
          <cell r="B109">
            <v>5.1478356743634635</v>
          </cell>
          <cell r="C109">
            <v>1.055174452683435</v>
          </cell>
          <cell r="E109">
            <v>1.2194132837710214</v>
          </cell>
          <cell r="F109">
            <v>10.562774483302091</v>
          </cell>
          <cell r="H109">
            <v>16.76964465612032</v>
          </cell>
        </row>
        <row r="110">
          <cell r="B110">
            <v>5.941923492845178</v>
          </cell>
          <cell r="C110">
            <v>0.8525501353267151</v>
          </cell>
          <cell r="E110">
            <v>1.4102496608732364</v>
          </cell>
          <cell r="F110">
            <v>13.839137668263856</v>
          </cell>
          <cell r="H110">
            <v>17.591106924998538</v>
          </cell>
        </row>
        <row r="111">
          <cell r="B111">
            <v>5.5257382855016965</v>
          </cell>
          <cell r="C111">
            <v>0.9991479610796271</v>
          </cell>
          <cell r="E111">
            <v>1.1119173742045254</v>
          </cell>
          <cell r="F111">
            <v>12.93440227725748</v>
          </cell>
          <cell r="H111">
            <v>17.819122881847754</v>
          </cell>
        </row>
        <row r="112">
          <cell r="B112">
            <v>5.621019156329121</v>
          </cell>
          <cell r="C112">
            <v>0.773543144463467</v>
          </cell>
          <cell r="E112">
            <v>1.0711495038834407</v>
          </cell>
          <cell r="F112">
            <v>12.07794409312067</v>
          </cell>
          <cell r="H112">
            <v>19.958154739527348</v>
          </cell>
        </row>
        <row r="113">
          <cell r="B113">
            <v>7.167655197204963</v>
          </cell>
          <cell r="C113">
            <v>1.1590666788065</v>
          </cell>
          <cell r="E113">
            <v>1.3854714697039268</v>
          </cell>
          <cell r="F113">
            <v>11.5580099415161</v>
          </cell>
          <cell r="H113">
            <v>19.560767253939293</v>
          </cell>
        </row>
        <row r="114">
          <cell r="B114">
            <v>6.693345587721344</v>
          </cell>
          <cell r="C114">
            <v>3.964578325990596</v>
          </cell>
          <cell r="E114">
            <v>1.7148957546515853</v>
          </cell>
          <cell r="F114">
            <v>12.021605336214154</v>
          </cell>
          <cell r="H114">
            <v>16.579316790436707</v>
          </cell>
        </row>
        <row r="115">
          <cell r="B115">
            <v>7.650992075775125</v>
          </cell>
          <cell r="C115">
            <v>3.4199352679920096</v>
          </cell>
          <cell r="E115">
            <v>1.3952583067381956</v>
          </cell>
          <cell r="F115">
            <v>12.851819233499823</v>
          </cell>
          <cell r="H115">
            <v>17.77696111670156</v>
          </cell>
        </row>
        <row r="116">
          <cell r="B116">
            <v>8.916987238793874</v>
          </cell>
          <cell r="C116">
            <v>4.799481024271075</v>
          </cell>
          <cell r="E116">
            <v>0.6194510373911059</v>
          </cell>
          <cell r="F116">
            <v>13.023567332631824</v>
          </cell>
          <cell r="H116">
            <v>18.063326659486986</v>
          </cell>
        </row>
        <row r="117">
          <cell r="B117">
            <v>6.9055781192813965</v>
          </cell>
          <cell r="C117">
            <v>4.192831263617382</v>
          </cell>
          <cell r="E117">
            <v>1.8367407423233153</v>
          </cell>
          <cell r="F117">
            <v>13.594999034594656</v>
          </cell>
          <cell r="H117">
            <v>19.433631094704317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armPcc"/>
      <sheetName val="RetailPcc"/>
      <sheetName val="Total"/>
      <sheetName val="Artichokes"/>
      <sheetName val="Asparagus"/>
      <sheetName val="LimaBeans"/>
      <sheetName val="SnapBeans"/>
      <sheetName val="Broccoli"/>
      <sheetName val="Brussels"/>
      <sheetName val="Cabbage"/>
      <sheetName val="Carrots"/>
      <sheetName val="Cauliflower"/>
      <sheetName val="Celery"/>
      <sheetName val="Collards"/>
      <sheetName val="SweetCorn"/>
      <sheetName val="Cucumbers"/>
      <sheetName val="Eggplant"/>
      <sheetName val="Escarole"/>
      <sheetName val="Garlic"/>
      <sheetName val="HeadLettuce"/>
      <sheetName val="Kale"/>
      <sheetName val="Mushrooms"/>
      <sheetName val="MustardGreens"/>
      <sheetName val="Onions"/>
      <sheetName val="Okra"/>
      <sheetName val="Peppers"/>
      <sheetName val="Potatoes"/>
      <sheetName val="Pumpkin"/>
      <sheetName val="Radishes"/>
      <sheetName val="Romaine"/>
      <sheetName val="Spinach"/>
      <sheetName val="Squash"/>
      <sheetName val="Sweetpotatoes"/>
      <sheetName val="Tomatoes"/>
      <sheetName val="TurnipGreens"/>
    </sheetNames>
    <sheetDataSet>
      <sheetData sheetId="1">
        <row r="29">
          <cell r="T29" t="str">
            <v>NA</v>
          </cell>
        </row>
        <row r="30">
          <cell r="T30" t="str">
            <v>NA</v>
          </cell>
        </row>
        <row r="31">
          <cell r="T31" t="str">
            <v>NA</v>
          </cell>
        </row>
        <row r="32">
          <cell r="T32" t="str">
            <v>NA</v>
          </cell>
        </row>
        <row r="33">
          <cell r="T33" t="str">
            <v>NA</v>
          </cell>
        </row>
        <row r="34">
          <cell r="T34" t="str">
            <v>NA</v>
          </cell>
        </row>
        <row r="35">
          <cell r="T35" t="str">
            <v>NA</v>
          </cell>
        </row>
        <row r="36">
          <cell r="T36" t="str">
            <v>NA</v>
          </cell>
        </row>
        <row r="37">
          <cell r="T37" t="str">
            <v>NA</v>
          </cell>
        </row>
        <row r="38">
          <cell r="T38" t="str">
            <v>NA</v>
          </cell>
        </row>
        <row r="39">
          <cell r="T39" t="str">
            <v>NA</v>
          </cell>
        </row>
        <row r="40">
          <cell r="T40" t="str">
            <v>NA</v>
          </cell>
        </row>
        <row r="41">
          <cell r="T41" t="str">
            <v>NA</v>
          </cell>
        </row>
        <row r="42">
          <cell r="T42" t="str">
            <v>NA</v>
          </cell>
        </row>
        <row r="43">
          <cell r="T43" t="str">
            <v>NA</v>
          </cell>
        </row>
      </sheetData>
      <sheetData sheetId="4">
        <row r="18">
          <cell r="H18">
            <v>0.4662232019195131</v>
          </cell>
        </row>
        <row r="19">
          <cell r="H19">
            <v>0.5070764370777373</v>
          </cell>
        </row>
        <row r="20">
          <cell r="H20">
            <v>0.561230323588825</v>
          </cell>
        </row>
        <row r="21">
          <cell r="H21">
            <v>0.4884171979481759</v>
          </cell>
        </row>
        <row r="22">
          <cell r="H22">
            <v>0.505017441806092</v>
          </cell>
        </row>
        <row r="23">
          <cell r="H23">
            <v>0.48987604932097994</v>
          </cell>
        </row>
        <row r="24">
          <cell r="H24">
            <v>0.5453252918109478</v>
          </cell>
        </row>
        <row r="25">
          <cell r="H25">
            <v>0.4631332325337475</v>
          </cell>
        </row>
        <row r="26">
          <cell r="H26">
            <v>0.4838600983893793</v>
          </cell>
        </row>
        <row r="27">
          <cell r="H27">
            <v>0.6100730932438737</v>
          </cell>
        </row>
        <row r="28">
          <cell r="H28">
            <v>0.5871090696714473</v>
          </cell>
        </row>
        <row r="29">
          <cell r="H29">
            <v>0.7475018046145951</v>
          </cell>
        </row>
        <row r="30">
          <cell r="H30">
            <v>0.8230399503850329</v>
          </cell>
        </row>
        <row r="31">
          <cell r="H31">
            <v>0.7345064381345843</v>
          </cell>
        </row>
        <row r="32">
          <cell r="H32">
            <v>0.9545246839406298</v>
          </cell>
        </row>
        <row r="33">
          <cell r="H33">
            <v>1.02278731559216</v>
          </cell>
        </row>
        <row r="34">
          <cell r="H34">
            <v>0.935379449908789</v>
          </cell>
        </row>
        <row r="35">
          <cell r="H35">
            <v>0.9929819937068581</v>
          </cell>
        </row>
        <row r="36">
          <cell r="H36">
            <v>0.9146154819382829</v>
          </cell>
        </row>
        <row r="37">
          <cell r="H37">
            <v>0.9743682804780425</v>
          </cell>
        </row>
        <row r="38">
          <cell r="H38">
            <v>0.8458154404474437</v>
          </cell>
        </row>
        <row r="39">
          <cell r="H39">
            <v>0.8268557037866925</v>
          </cell>
        </row>
        <row r="40">
          <cell r="H40">
            <v>0.8788686293179289</v>
          </cell>
        </row>
        <row r="41">
          <cell r="H41">
            <v>0.8638335752242994</v>
          </cell>
        </row>
        <row r="42">
          <cell r="H42">
            <v>1.2662966350840432</v>
          </cell>
        </row>
        <row r="43">
          <cell r="H43">
            <v>0.9247836217394404</v>
          </cell>
        </row>
        <row r="44">
          <cell r="H44">
            <v>0.9894136462748503</v>
          </cell>
        </row>
        <row r="45">
          <cell r="H45">
            <v>1.009710765301636</v>
          </cell>
        </row>
        <row r="46">
          <cell r="H46">
            <v>1.1799160499791754</v>
          </cell>
        </row>
        <row r="47">
          <cell r="H47">
            <v>1.3208194212928983</v>
          </cell>
        </row>
        <row r="48">
          <cell r="H48">
            <v>1.241738369106008</v>
          </cell>
        </row>
        <row r="49">
          <cell r="H49">
            <v>1.229625983712769</v>
          </cell>
        </row>
        <row r="50">
          <cell r="H50">
            <v>1.3238015987986707</v>
          </cell>
        </row>
        <row r="51">
          <cell r="H51">
            <v>1.4360411423941206</v>
          </cell>
        </row>
        <row r="52">
          <cell r="H52">
            <v>1.3633074772223983</v>
          </cell>
        </row>
        <row r="53">
          <cell r="H53">
            <v>1.3951785640828065</v>
          </cell>
        </row>
        <row r="54">
          <cell r="H54">
            <v>1.6776827269745322</v>
          </cell>
        </row>
        <row r="55">
          <cell r="H55">
            <v>1.548578206023732</v>
          </cell>
        </row>
        <row r="56">
          <cell r="H56">
            <v>1.5368830055152538</v>
          </cell>
        </row>
        <row r="57">
          <cell r="H57">
            <v>1.518232818859922</v>
          </cell>
        </row>
        <row r="58">
          <cell r="H58">
            <v>1.4675045804397933</v>
          </cell>
        </row>
        <row r="59">
          <cell r="H59">
            <v>1.6987215852588886</v>
          </cell>
        </row>
        <row r="60">
          <cell r="H60">
            <v>1.4606726409957966</v>
          </cell>
        </row>
        <row r="61">
          <cell r="H61">
            <v>1.2832727974490736</v>
          </cell>
        </row>
        <row r="62">
          <cell r="H62">
            <v>1.4369005072611105</v>
          </cell>
        </row>
        <row r="63">
          <cell r="H63">
            <v>1.413985458822397</v>
          </cell>
        </row>
        <row r="64">
          <cell r="H64">
            <v>1.394435005555358</v>
          </cell>
        </row>
        <row r="65">
          <cell r="H65">
            <v>1.4263703950655526</v>
          </cell>
        </row>
        <row r="66">
          <cell r="H66">
            <v>1.3528406158110595</v>
          </cell>
        </row>
        <row r="67">
          <cell r="H67">
            <v>1.3808706092309369</v>
          </cell>
        </row>
      </sheetData>
      <sheetData sheetId="5">
        <row r="17">
          <cell r="H17">
            <v>0.44193180266468995</v>
          </cell>
        </row>
        <row r="18">
          <cell r="H18">
            <v>0.37862670409946975</v>
          </cell>
        </row>
        <row r="19">
          <cell r="H19">
            <v>0.403152037199375</v>
          </cell>
        </row>
        <row r="20">
          <cell r="H20">
            <v>0.4003416560882266</v>
          </cell>
        </row>
        <row r="21">
          <cell r="H21">
            <v>0.3887465280050876</v>
          </cell>
        </row>
        <row r="22">
          <cell r="H22">
            <v>0.4117551731003412</v>
          </cell>
        </row>
        <row r="23">
          <cell r="H23">
            <v>0.43121562317136836</v>
          </cell>
        </row>
        <row r="24">
          <cell r="H24">
            <v>0.33601931698020204</v>
          </cell>
        </row>
        <row r="25">
          <cell r="H25">
            <v>0.2881505941550419</v>
          </cell>
        </row>
        <row r="26">
          <cell r="H26">
            <v>0.25060540756703914</v>
          </cell>
        </row>
        <row r="27">
          <cell r="H27">
            <v>0.29395852910954395</v>
          </cell>
        </row>
        <row r="28">
          <cell r="H28">
            <v>0.3104284981258099</v>
          </cell>
        </row>
        <row r="29">
          <cell r="H29">
            <v>0.3774355263837925</v>
          </cell>
        </row>
        <row r="30">
          <cell r="H30">
            <v>0.4322832864575109</v>
          </cell>
        </row>
        <row r="31">
          <cell r="H31">
            <v>0.40617225447221894</v>
          </cell>
        </row>
        <row r="32">
          <cell r="H32">
            <v>0.4653619383895399</v>
          </cell>
        </row>
        <row r="33">
          <cell r="H33">
            <v>0.6031431408969835</v>
          </cell>
        </row>
        <row r="34">
          <cell r="H34">
            <v>0.5661397670549085</v>
          </cell>
        </row>
        <row r="35">
          <cell r="H35">
            <v>0.5821378575713917</v>
          </cell>
        </row>
        <row r="36">
          <cell r="H36">
            <v>0.5703459299269835</v>
          </cell>
        </row>
        <row r="37">
          <cell r="H37">
            <v>0.5868671341531672</v>
          </cell>
        </row>
        <row r="38">
          <cell r="H38">
            <v>0.600607306710639</v>
          </cell>
        </row>
        <row r="39">
          <cell r="H39">
            <v>0.5956534407187399</v>
          </cell>
        </row>
        <row r="40">
          <cell r="H40">
            <v>0.5673491921384796</v>
          </cell>
        </row>
        <row r="41">
          <cell r="H41">
            <v>0.5594374459071653</v>
          </cell>
        </row>
        <row r="42">
          <cell r="H42">
            <v>0.556754547807786</v>
          </cell>
        </row>
        <row r="43">
          <cell r="H43">
            <v>0.5778981818316665</v>
          </cell>
        </row>
        <row r="44">
          <cell r="H44">
            <v>0.6587964765199039</v>
          </cell>
        </row>
        <row r="45">
          <cell r="H45">
            <v>0.7310428010068268</v>
          </cell>
        </row>
        <row r="46">
          <cell r="H46">
            <v>0.8941160063731894</v>
          </cell>
        </row>
        <row r="47">
          <cell r="H47">
            <v>0.9566518849797265</v>
          </cell>
        </row>
        <row r="48">
          <cell r="H48">
            <v>0.9198330476191501</v>
          </cell>
        </row>
        <row r="49">
          <cell r="H49">
            <v>0.9635836925156871</v>
          </cell>
        </row>
        <row r="50">
          <cell r="H50">
            <v>1.0432084258451406</v>
          </cell>
        </row>
        <row r="51">
          <cell r="H51">
            <v>1.1247170986711672</v>
          </cell>
        </row>
        <row r="52">
          <cell r="H52">
            <v>1.1162937170580551</v>
          </cell>
        </row>
        <row r="53">
          <cell r="H53">
            <v>1.1338796319313154</v>
          </cell>
        </row>
        <row r="54">
          <cell r="H54">
            <v>1.1606203932778791</v>
          </cell>
        </row>
        <row r="55">
          <cell r="H55">
            <v>1.1846333346261033</v>
          </cell>
        </row>
        <row r="56">
          <cell r="H56">
            <v>1.2943572627121196</v>
          </cell>
        </row>
        <row r="57">
          <cell r="H57">
            <v>1.3662979840478418</v>
          </cell>
        </row>
        <row r="58">
          <cell r="H58">
            <v>1.3819439574215815</v>
          </cell>
        </row>
        <row r="59">
          <cell r="H59">
            <v>1.4484829931928236</v>
          </cell>
        </row>
        <row r="60">
          <cell r="H60">
            <v>1.4153406520389276</v>
          </cell>
        </row>
        <row r="61">
          <cell r="H61">
            <v>1.6521297866975344</v>
          </cell>
        </row>
        <row r="62">
          <cell r="H62">
            <v>1.4565680321121746</v>
          </cell>
        </row>
        <row r="63">
          <cell r="H63">
            <v>1.5641501395059074</v>
          </cell>
        </row>
        <row r="64">
          <cell r="H64">
            <v>1.6186674437628361</v>
          </cell>
        </row>
        <row r="65">
          <cell r="H65">
            <v>1.7582048237180379</v>
          </cell>
        </row>
        <row r="66">
          <cell r="H66">
            <v>1.7587145326806493</v>
          </cell>
        </row>
      </sheetData>
      <sheetData sheetId="6">
        <row r="17">
          <cell r="H17" t="str">
            <v>NA</v>
          </cell>
        </row>
        <row r="18">
          <cell r="H18" t="str">
            <v>NA</v>
          </cell>
        </row>
        <row r="19">
          <cell r="H19" t="str">
            <v>NA</v>
          </cell>
        </row>
        <row r="20">
          <cell r="H20" t="str">
            <v>NA</v>
          </cell>
        </row>
        <row r="21">
          <cell r="H21" t="str">
            <v>NA</v>
          </cell>
        </row>
        <row r="22">
          <cell r="H22" t="str">
            <v>NA</v>
          </cell>
        </row>
        <row r="23">
          <cell r="H23" t="str">
            <v>NA</v>
          </cell>
        </row>
        <row r="24">
          <cell r="H24" t="str">
            <v>NA</v>
          </cell>
        </row>
        <row r="25">
          <cell r="H25" t="str">
            <v>NA</v>
          </cell>
        </row>
        <row r="26">
          <cell r="H26" t="str">
            <v>NA</v>
          </cell>
        </row>
        <row r="27">
          <cell r="H27" t="str">
            <v>NA</v>
          </cell>
        </row>
        <row r="28">
          <cell r="H28" t="str">
            <v>NA</v>
          </cell>
        </row>
        <row r="29">
          <cell r="H29" t="str">
            <v>NA</v>
          </cell>
        </row>
        <row r="30">
          <cell r="H30" t="str">
            <v>NA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 t="str">
            <v>NA</v>
          </cell>
        </row>
        <row r="35">
          <cell r="H35" t="str">
            <v>NA</v>
          </cell>
        </row>
        <row r="36">
          <cell r="H36">
            <v>0.0006439828253996491</v>
          </cell>
        </row>
        <row r="37">
          <cell r="H37">
            <v>0.0010184902371547823</v>
          </cell>
        </row>
        <row r="38">
          <cell r="H38">
            <v>8.33869179819561E-05</v>
          </cell>
        </row>
        <row r="39">
          <cell r="H39">
            <v>0.04787967021417394</v>
          </cell>
        </row>
        <row r="40">
          <cell r="H40">
            <v>0.03765537645770494</v>
          </cell>
        </row>
        <row r="41">
          <cell r="H41">
            <v>0.05731942483183772</v>
          </cell>
        </row>
        <row r="42">
          <cell r="H42">
            <v>0.06265076512715853</v>
          </cell>
        </row>
        <row r="43">
          <cell r="H43">
            <v>0.03708277245639993</v>
          </cell>
        </row>
        <row r="44">
          <cell r="H44">
            <v>0.02931347833733951</v>
          </cell>
        </row>
        <row r="45">
          <cell r="H45">
            <v>0.015935389239990584</v>
          </cell>
        </row>
        <row r="46">
          <cell r="H46">
            <v>0.024490073220071965</v>
          </cell>
        </row>
        <row r="47">
          <cell r="H47">
            <v>0.04908984424393798</v>
          </cell>
        </row>
        <row r="48">
          <cell r="H48">
            <v>0.05337265556263401</v>
          </cell>
        </row>
        <row r="49">
          <cell r="H49">
            <v>0.06908444689737886</v>
          </cell>
        </row>
        <row r="50">
          <cell r="H50">
            <v>0.06020619886026912</v>
          </cell>
        </row>
        <row r="51">
          <cell r="H51">
            <v>0.06613454086242537</v>
          </cell>
        </row>
        <row r="52">
          <cell r="H52">
            <v>0.033755365577174595</v>
          </cell>
        </row>
        <row r="53">
          <cell r="H53">
            <v>0.03541121017325242</v>
          </cell>
        </row>
        <row r="54">
          <cell r="H54">
            <v>0.02789918449965005</v>
          </cell>
        </row>
        <row r="55">
          <cell r="H55">
            <v>0.020823309131854154</v>
          </cell>
        </row>
        <row r="56">
          <cell r="H56">
            <v>0.01819659058279601</v>
          </cell>
        </row>
        <row r="57">
          <cell r="H57">
            <v>0.011785908608263989</v>
          </cell>
        </row>
        <row r="58">
          <cell r="H58">
            <v>0.004923721508391584</v>
          </cell>
        </row>
        <row r="59">
          <cell r="H59">
            <v>0.002838898609231561</v>
          </cell>
        </row>
        <row r="60">
          <cell r="H60">
            <v>0.002335935890754666</v>
          </cell>
        </row>
        <row r="61">
          <cell r="H61">
            <v>0.0020301705442851057</v>
          </cell>
        </row>
        <row r="62">
          <cell r="H62">
            <v>0.0010766804052079046</v>
          </cell>
        </row>
        <row r="63">
          <cell r="H63">
            <v>0.003568863048033243</v>
          </cell>
        </row>
        <row r="64">
          <cell r="H64">
            <v>0.00451397208951325</v>
          </cell>
        </row>
        <row r="65">
          <cell r="H65">
            <v>0.0036</v>
          </cell>
        </row>
        <row r="66">
          <cell r="H66">
            <v>0.003</v>
          </cell>
        </row>
      </sheetData>
      <sheetData sheetId="7">
        <row r="17">
          <cell r="H17">
            <v>1.548387726040224</v>
          </cell>
        </row>
        <row r="18">
          <cell r="H18">
            <v>1.5125613379498317</v>
          </cell>
        </row>
        <row r="19">
          <cell r="H19">
            <v>1.5274231047756983</v>
          </cell>
        </row>
        <row r="20">
          <cell r="H20">
            <v>1.4279714405711885</v>
          </cell>
        </row>
        <row r="21">
          <cell r="H21">
            <v>1.361209049164383</v>
          </cell>
        </row>
        <row r="22">
          <cell r="H22">
            <v>1.4464771059345378</v>
          </cell>
        </row>
        <row r="23">
          <cell r="H23">
            <v>1.4479326713601026</v>
          </cell>
        </row>
        <row r="24">
          <cell r="H24">
            <v>1.344902583102902</v>
          </cell>
        </row>
        <row r="25">
          <cell r="H25">
            <v>1.2893950625603705</v>
          </cell>
        </row>
        <row r="26">
          <cell r="H26">
            <v>1.306791673146564</v>
          </cell>
        </row>
        <row r="27">
          <cell r="H27">
            <v>1.3145710195585925</v>
          </cell>
        </row>
        <row r="28">
          <cell r="H28">
            <v>1.2570510423279966</v>
          </cell>
        </row>
        <row r="29">
          <cell r="H29">
            <v>1.2598325494857616</v>
          </cell>
        </row>
        <row r="30">
          <cell r="H30">
            <v>1.2389045141630426</v>
          </cell>
        </row>
        <row r="31">
          <cell r="H31">
            <v>1.342643051771117</v>
          </cell>
        </row>
        <row r="32">
          <cell r="H32">
            <v>1.2598693314770242</v>
          </cell>
        </row>
        <row r="33">
          <cell r="H33">
            <v>1.2562632193508443</v>
          </cell>
        </row>
        <row r="34">
          <cell r="H34">
            <v>1.2165244394655772</v>
          </cell>
        </row>
        <row r="35">
          <cell r="H35">
            <v>1.189506205590541</v>
          </cell>
        </row>
        <row r="36">
          <cell r="H36">
            <v>1.193949672922512</v>
          </cell>
        </row>
        <row r="37">
          <cell r="H37">
            <v>1.0688002414725024</v>
          </cell>
        </row>
        <row r="38">
          <cell r="H38">
            <v>1.1234703640731696</v>
          </cell>
        </row>
        <row r="39">
          <cell r="H39">
            <v>1.4472934984857566</v>
          </cell>
        </row>
        <row r="40">
          <cell r="H40">
            <v>1.51518605982594</v>
          </cell>
        </row>
        <row r="41">
          <cell r="H41">
            <v>1.5386694832900591</v>
          </cell>
        </row>
        <row r="42">
          <cell r="H42">
            <v>1.6355258837697002</v>
          </cell>
        </row>
        <row r="43">
          <cell r="H43">
            <v>1.451637126530128</v>
          </cell>
        </row>
        <row r="44">
          <cell r="H44">
            <v>1.3497453867913467</v>
          </cell>
        </row>
        <row r="45">
          <cell r="H45">
            <v>1.6405745540807273</v>
          </cell>
        </row>
        <row r="46">
          <cell r="H46">
            <v>1.8951818471508617</v>
          </cell>
        </row>
        <row r="47">
          <cell r="H47">
            <v>2.0160333384917752</v>
          </cell>
        </row>
        <row r="48">
          <cell r="H48">
            <v>2.1654365314683583</v>
          </cell>
        </row>
        <row r="49">
          <cell r="H49">
            <v>2.0933349515175412</v>
          </cell>
        </row>
        <row r="50">
          <cell r="H50">
            <v>1.966898241505936</v>
          </cell>
        </row>
        <row r="51">
          <cell r="H51">
            <v>1.882187011975625</v>
          </cell>
        </row>
        <row r="52">
          <cell r="H52">
            <v>1.800891022862455</v>
          </cell>
        </row>
        <row r="53">
          <cell r="H53">
            <v>2.0804760968819545</v>
          </cell>
        </row>
        <row r="54">
          <cell r="H54">
            <v>2.1979002938230106</v>
          </cell>
        </row>
        <row r="55">
          <cell r="H55">
            <v>1.9787763554837925</v>
          </cell>
        </row>
        <row r="56">
          <cell r="H56">
            <v>1.7493667774214345</v>
          </cell>
        </row>
        <row r="57">
          <cell r="H57">
            <v>1.8762963111475366</v>
          </cell>
        </row>
        <row r="58">
          <cell r="H58">
            <v>1.7273672943873124</v>
          </cell>
        </row>
        <row r="59">
          <cell r="H59">
            <v>1.6325047244877526</v>
          </cell>
        </row>
        <row r="60">
          <cell r="H60">
            <v>1.6225593516975871</v>
          </cell>
        </row>
        <row r="61">
          <cell r="H61">
            <v>1.4722585211531074</v>
          </cell>
        </row>
        <row r="62">
          <cell r="H62">
            <v>1.591918637027077</v>
          </cell>
        </row>
        <row r="63">
          <cell r="H63">
            <v>1.6992273504955089</v>
          </cell>
        </row>
        <row r="64">
          <cell r="H64">
            <v>1.5537175882262086</v>
          </cell>
        </row>
        <row r="65">
          <cell r="H65">
            <v>1.6324603087460925</v>
          </cell>
        </row>
        <row r="66">
          <cell r="H66">
            <v>1.7810656186703147</v>
          </cell>
        </row>
      </sheetData>
      <sheetData sheetId="8">
        <row r="17">
          <cell r="H17">
            <v>0.5325478415231258</v>
          </cell>
        </row>
        <row r="18">
          <cell r="H18">
            <v>0.7204048906631481</v>
          </cell>
        </row>
        <row r="19">
          <cell r="H19">
            <v>0.7022525441170866</v>
          </cell>
        </row>
        <row r="20">
          <cell r="H20">
            <v>0.7583443836741243</v>
          </cell>
        </row>
        <row r="21">
          <cell r="H21">
            <v>0.7865179047387469</v>
          </cell>
        </row>
        <row r="22">
          <cell r="H22">
            <v>0.9904015779750246</v>
          </cell>
        </row>
        <row r="23">
          <cell r="H23">
            <v>1.0768913247873049</v>
          </cell>
        </row>
        <row r="24">
          <cell r="H24">
            <v>1.2273030662144309</v>
          </cell>
        </row>
        <row r="25">
          <cell r="H25">
            <v>0.9873216973291101</v>
          </cell>
        </row>
        <row r="26">
          <cell r="H26">
            <v>1.1996889649196862</v>
          </cell>
        </row>
        <row r="27">
          <cell r="H27">
            <v>1.4009577299034803</v>
          </cell>
        </row>
        <row r="28">
          <cell r="H28">
            <v>1.656517920040354</v>
          </cell>
        </row>
        <row r="29">
          <cell r="H29">
            <v>1.98706565369442</v>
          </cell>
        </row>
        <row r="30">
          <cell r="H30">
            <v>2.030686236433397</v>
          </cell>
        </row>
        <row r="31">
          <cell r="H31">
            <v>2.457739011965407</v>
          </cell>
        </row>
        <row r="32">
          <cell r="H32">
            <v>2.5787693004453462</v>
          </cell>
        </row>
        <row r="33">
          <cell r="H33">
            <v>3.046635999850406</v>
          </cell>
        </row>
        <row r="34">
          <cell r="H34">
            <v>3.0875150327012735</v>
          </cell>
        </row>
        <row r="35">
          <cell r="H35">
            <v>3.7743377098289534</v>
          </cell>
        </row>
        <row r="36">
          <cell r="H36">
            <v>3.804301206426729</v>
          </cell>
        </row>
        <row r="37">
          <cell r="H37">
            <v>3.36800189499944</v>
          </cell>
        </row>
        <row r="38">
          <cell r="H38">
            <v>3.0428097935643192</v>
          </cell>
        </row>
        <row r="39">
          <cell r="H39">
            <v>3.415728082399744</v>
          </cell>
        </row>
        <row r="40">
          <cell r="H40">
            <v>3.3329914929588287</v>
          </cell>
        </row>
        <row r="41">
          <cell r="H41">
            <v>4.430294462412124</v>
          </cell>
        </row>
        <row r="42">
          <cell r="H42">
            <v>4.30702305323064</v>
          </cell>
        </row>
        <row r="43">
          <cell r="H43">
            <v>4.5160619245217255</v>
          </cell>
        </row>
        <row r="44">
          <cell r="H44">
            <v>4.965275033710501</v>
          </cell>
        </row>
        <row r="45">
          <cell r="H45">
            <v>5.044979211560401</v>
          </cell>
        </row>
        <row r="46">
          <cell r="H46">
            <v>6.1592557976333255</v>
          </cell>
        </row>
        <row r="47">
          <cell r="H47">
            <v>5.888447875241248</v>
          </cell>
        </row>
        <row r="48">
          <cell r="H48">
            <v>5.39869385492507</v>
          </cell>
        </row>
        <row r="49">
          <cell r="H49">
            <v>5.351338237599345</v>
          </cell>
        </row>
        <row r="50">
          <cell r="H50">
            <v>5.34726842411197</v>
          </cell>
        </row>
        <row r="51">
          <cell r="H51">
            <v>5.313715638879882</v>
          </cell>
        </row>
        <row r="52">
          <cell r="H52">
            <v>5.341623003752477</v>
          </cell>
        </row>
        <row r="53">
          <cell r="H53">
            <v>5.761133951017543</v>
          </cell>
        </row>
        <row r="54">
          <cell r="H54">
            <v>5.636014653412591</v>
          </cell>
        </row>
        <row r="55">
          <cell r="H55">
            <v>6.034870789749667</v>
          </cell>
        </row>
        <row r="56">
          <cell r="H56">
            <v>6.20726925617336</v>
          </cell>
        </row>
        <row r="57">
          <cell r="H57">
            <v>5.953870301660697</v>
          </cell>
        </row>
        <row r="58">
          <cell r="H58">
            <v>5.943254286949389</v>
          </cell>
        </row>
        <row r="59">
          <cell r="H59">
            <v>6.305352410677553</v>
          </cell>
        </row>
        <row r="60">
          <cell r="H60">
            <v>6.930393614013897</v>
          </cell>
        </row>
        <row r="61">
          <cell r="H61">
            <v>6.649728528169717</v>
          </cell>
        </row>
        <row r="62">
          <cell r="H62">
            <v>7.410223491103144</v>
          </cell>
        </row>
        <row r="63">
          <cell r="H63">
            <v>7.453678894864641</v>
          </cell>
        </row>
        <row r="64">
          <cell r="H64">
            <v>7.11717734550162</v>
          </cell>
        </row>
        <row r="65">
          <cell r="H65">
            <v>5.933780734167016</v>
          </cell>
        </row>
        <row r="66">
          <cell r="H66">
            <v>6.155622881318896</v>
          </cell>
        </row>
      </sheetData>
      <sheetData sheetId="9">
        <row r="17">
          <cell r="J17">
            <v>0.317259719485789</v>
          </cell>
        </row>
        <row r="18">
          <cell r="J18">
            <v>0.2999570453768401</v>
          </cell>
        </row>
        <row r="19">
          <cell r="J19">
            <v>0.2790478617982239</v>
          </cell>
        </row>
        <row r="20">
          <cell r="J20">
            <v>0.267567682354218</v>
          </cell>
        </row>
        <row r="21">
          <cell r="J21">
            <v>0.3334050333405033</v>
          </cell>
        </row>
        <row r="22">
          <cell r="J22">
            <v>0.30883490065887853</v>
          </cell>
        </row>
        <row r="23">
          <cell r="J23">
            <v>0.3462746806705346</v>
          </cell>
        </row>
        <row r="24">
          <cell r="J24">
            <v>0.34871208096658635</v>
          </cell>
        </row>
        <row r="25">
          <cell r="J25">
            <v>0.3526742592717389</v>
          </cell>
        </row>
        <row r="26">
          <cell r="J26">
            <v>0.36835440225722604</v>
          </cell>
        </row>
        <row r="27">
          <cell r="J27">
            <v>0.28543073693825044</v>
          </cell>
        </row>
        <row r="28">
          <cell r="J28">
            <v>0.36353200038266514</v>
          </cell>
        </row>
        <row r="29">
          <cell r="J29">
            <v>0.3195686254242251</v>
          </cell>
        </row>
        <row r="30">
          <cell r="J30">
            <v>0.29363185905670763</v>
          </cell>
        </row>
        <row r="31">
          <cell r="J31">
            <v>0.3067510619933319</v>
          </cell>
        </row>
        <row r="32">
          <cell r="J32">
            <v>0.32876804240436786</v>
          </cell>
        </row>
        <row r="33">
          <cell r="J33">
            <v>0.3266140593639752</v>
          </cell>
        </row>
        <row r="34">
          <cell r="J34">
            <v>0.2586448328693103</v>
          </cell>
        </row>
        <row r="35">
          <cell r="J35">
            <v>0.2558964333669359</v>
          </cell>
        </row>
        <row r="36">
          <cell r="J36">
            <v>0.3367806518909041</v>
          </cell>
        </row>
        <row r="37">
          <cell r="J37">
            <v>0.31703260678361816</v>
          </cell>
        </row>
        <row r="38">
          <cell r="J38">
            <v>0.2990220637256255</v>
          </cell>
        </row>
        <row r="39">
          <cell r="J39">
            <v>0.2822175683355781</v>
          </cell>
        </row>
        <row r="40">
          <cell r="J40">
            <v>0.3477358744308467</v>
          </cell>
        </row>
        <row r="41">
          <cell r="J41">
            <v>0.32379781047389117</v>
          </cell>
        </row>
        <row r="42">
          <cell r="J42">
            <v>0.33501277400330887</v>
          </cell>
        </row>
        <row r="43">
          <cell r="J43">
            <v>0.33040750258652346</v>
          </cell>
        </row>
        <row r="44">
          <cell r="J44">
            <v>0.24769889195051895</v>
          </cell>
        </row>
        <row r="45">
          <cell r="J45">
            <v>0.2814044872607428</v>
          </cell>
        </row>
        <row r="46">
          <cell r="J46">
            <v>0.2577919404214182</v>
          </cell>
        </row>
        <row r="47">
          <cell r="J47">
            <v>0.283106286572587</v>
          </cell>
        </row>
        <row r="48">
          <cell r="J48">
            <v>0.2298523337918035</v>
          </cell>
        </row>
        <row r="49">
          <cell r="J49">
            <v>0.2008083919426158</v>
          </cell>
        </row>
        <row r="50">
          <cell r="J50">
            <v>0.23743906002852608</v>
          </cell>
        </row>
        <row r="51">
          <cell r="J51">
            <v>0.24517408322785025</v>
          </cell>
        </row>
        <row r="52">
          <cell r="J52">
            <v>0.2876468157873356</v>
          </cell>
        </row>
        <row r="53">
          <cell r="J53">
            <v>0.28227196268777327</v>
          </cell>
        </row>
        <row r="54">
          <cell r="J54">
            <v>0.30096193041198205</v>
          </cell>
        </row>
        <row r="55">
          <cell r="J55">
            <v>0.32334531450741205</v>
          </cell>
        </row>
        <row r="56">
          <cell r="J56">
            <v>0.2808964171723647</v>
          </cell>
        </row>
        <row r="57">
          <cell r="J57">
            <v>0.2779834392044336</v>
          </cell>
        </row>
        <row r="58">
          <cell r="J58">
            <v>0.35336325876271824</v>
          </cell>
        </row>
        <row r="59">
          <cell r="J59">
            <v>0.4082870140583212</v>
          </cell>
        </row>
        <row r="60">
          <cell r="J60">
            <v>0.432447223147004</v>
          </cell>
        </row>
        <row r="61">
          <cell r="J61">
            <v>0.4619717395235139</v>
          </cell>
        </row>
        <row r="62">
          <cell r="J62">
            <v>0.695518215046454</v>
          </cell>
        </row>
        <row r="63">
          <cell r="J63">
            <v>0.832062318914261</v>
          </cell>
        </row>
        <row r="64">
          <cell r="J64">
            <v>0.8488765810335228</v>
          </cell>
        </row>
        <row r="65">
          <cell r="J65">
            <v>0.8154598096344446</v>
          </cell>
        </row>
        <row r="66">
          <cell r="J66">
            <v>0.8448863191355063</v>
          </cell>
        </row>
      </sheetData>
      <sheetData sheetId="10">
        <row r="17">
          <cell r="I17">
            <v>8.672434309345924</v>
          </cell>
        </row>
        <row r="18">
          <cell r="I18">
            <v>8.822070586195771</v>
          </cell>
        </row>
        <row r="19">
          <cell r="I19">
            <v>8.372241491024127</v>
          </cell>
        </row>
        <row r="20">
          <cell r="I20">
            <v>8.860407061521691</v>
          </cell>
        </row>
        <row r="21">
          <cell r="I21">
            <v>8.825179795561457</v>
          </cell>
        </row>
        <row r="22">
          <cell r="I22">
            <v>8.912225139253517</v>
          </cell>
        </row>
        <row r="23">
          <cell r="I23">
            <v>8.364712087508886</v>
          </cell>
        </row>
        <row r="24">
          <cell r="I24">
            <v>8.282365975145185</v>
          </cell>
        </row>
        <row r="25">
          <cell r="I25">
            <v>8.547804209627783</v>
          </cell>
        </row>
        <row r="26">
          <cell r="I26">
            <v>8.052827086712137</v>
          </cell>
        </row>
        <row r="27">
          <cell r="I27">
            <v>7.997189605051686</v>
          </cell>
        </row>
        <row r="28">
          <cell r="I28">
            <v>8.152044215231816</v>
          </cell>
        </row>
        <row r="29">
          <cell r="I29">
            <v>8.556915086050958</v>
          </cell>
        </row>
        <row r="30">
          <cell r="I30">
            <v>8.206182487078918</v>
          </cell>
        </row>
        <row r="31">
          <cell r="I31">
            <v>8.567531775178974</v>
          </cell>
        </row>
        <row r="32">
          <cell r="I32">
            <v>8.73724136774215</v>
          </cell>
        </row>
        <row r="33">
          <cell r="I33">
            <v>8.64094892603812</v>
          </cell>
        </row>
        <row r="34">
          <cell r="I34">
            <v>9.077527553088087</v>
          </cell>
        </row>
        <row r="35">
          <cell r="I35">
            <v>9.007227951889837</v>
          </cell>
        </row>
        <row r="36">
          <cell r="I36">
            <v>8.602845634789077</v>
          </cell>
        </row>
        <row r="37">
          <cell r="I37">
            <v>8.336802796123647</v>
          </cell>
        </row>
        <row r="38">
          <cell r="I38">
            <v>8.203890470348295</v>
          </cell>
        </row>
        <row r="39">
          <cell r="I39">
            <v>8.663359778741427</v>
          </cell>
        </row>
        <row r="40">
          <cell r="I40">
            <v>9.322563747094197</v>
          </cell>
        </row>
        <row r="41">
          <cell r="I41">
            <v>9.082278864695791</v>
          </cell>
        </row>
        <row r="42">
          <cell r="I42">
            <v>8.123049572886849</v>
          </cell>
        </row>
        <row r="43">
          <cell r="I43">
            <v>8.258002940663857</v>
          </cell>
        </row>
        <row r="44">
          <cell r="I44">
            <v>9.013414822360321</v>
          </cell>
        </row>
        <row r="45">
          <cell r="I45">
            <v>8.428245108016586</v>
          </cell>
        </row>
        <row r="46">
          <cell r="I46">
            <v>7.553582144327682</v>
          </cell>
        </row>
        <row r="47">
          <cell r="I47">
            <v>8.899836159852685</v>
          </cell>
        </row>
        <row r="48">
          <cell r="I48">
            <v>8.828018345960524</v>
          </cell>
        </row>
        <row r="49">
          <cell r="I49">
            <v>8.29507760609543</v>
          </cell>
        </row>
        <row r="50">
          <cell r="I50">
            <v>7.396751998525656</v>
          </cell>
        </row>
        <row r="51">
          <cell r="I51">
            <v>8.042974294475814</v>
          </cell>
        </row>
        <row r="52">
          <cell r="I52">
            <v>7.757397413794571</v>
          </cell>
        </row>
        <row r="53">
          <cell r="I53">
            <v>7.7513071302918695</v>
          </cell>
        </row>
        <row r="54">
          <cell r="I54">
            <v>7.950856226808475</v>
          </cell>
        </row>
        <row r="55">
          <cell r="I55">
            <v>8.051385515263021</v>
          </cell>
        </row>
        <row r="56">
          <cell r="I56">
            <v>7.251252599674875</v>
          </cell>
        </row>
        <row r="57">
          <cell r="I57">
            <v>7.460422922362891</v>
          </cell>
        </row>
        <row r="58">
          <cell r="I58">
            <v>6.5627720940399525</v>
          </cell>
        </row>
        <row r="59">
          <cell r="I59">
            <v>6.260461680392028</v>
          </cell>
        </row>
        <row r="60">
          <cell r="I60">
            <v>6.9323986274847185</v>
          </cell>
        </row>
        <row r="61">
          <cell r="I61">
            <v>6.695154159943678</v>
          </cell>
        </row>
        <row r="62">
          <cell r="I62">
            <v>6.289548083000211</v>
          </cell>
        </row>
        <row r="63">
          <cell r="I63">
            <v>5.907211536186648</v>
          </cell>
        </row>
        <row r="64">
          <cell r="I64">
            <v>6.200577907733814</v>
          </cell>
        </row>
        <row r="65">
          <cell r="I65">
            <v>5.685397192988807</v>
          </cell>
        </row>
        <row r="66">
          <cell r="I66">
            <v>6.477360630988077</v>
          </cell>
        </row>
      </sheetData>
      <sheetData sheetId="11">
        <row r="17">
          <cell r="H17">
            <v>5.968242201978036</v>
          </cell>
        </row>
        <row r="18">
          <cell r="H18">
            <v>6.116218259567275</v>
          </cell>
        </row>
        <row r="19">
          <cell r="H19">
            <v>6.54085832983954</v>
          </cell>
        </row>
        <row r="20">
          <cell r="H20">
            <v>6.702877178411488</v>
          </cell>
        </row>
        <row r="21">
          <cell r="H21">
            <v>6.9117248216072635</v>
          </cell>
        </row>
        <row r="22">
          <cell r="H22">
            <v>6.443861038185329</v>
          </cell>
        </row>
        <row r="23">
          <cell r="H23">
            <v>6.410438691035843</v>
          </cell>
        </row>
        <row r="24">
          <cell r="H24">
            <v>5.3101403475315445</v>
          </cell>
        </row>
        <row r="25">
          <cell r="H25">
            <v>5.310330884830513</v>
          </cell>
        </row>
        <row r="26">
          <cell r="H26">
            <v>5.887894070338361</v>
          </cell>
        </row>
        <row r="27">
          <cell r="H27">
            <v>6.150812818913958</v>
          </cell>
        </row>
        <row r="28">
          <cell r="H28">
            <v>6.1187305949575155</v>
          </cell>
        </row>
        <row r="29">
          <cell r="H29">
            <v>6.603269764156631</v>
          </cell>
        </row>
        <row r="30">
          <cell r="H30">
            <v>6.489776233744618</v>
          </cell>
        </row>
        <row r="31">
          <cell r="H31">
            <v>6.684211417062975</v>
          </cell>
        </row>
        <row r="32">
          <cell r="H32">
            <v>6.491072102521952</v>
          </cell>
        </row>
        <row r="33">
          <cell r="H33">
            <v>6.484078603454796</v>
          </cell>
        </row>
        <row r="34">
          <cell r="H34">
            <v>8.295991828800185</v>
          </cell>
        </row>
        <row r="35">
          <cell r="H35">
            <v>7.094493941335641</v>
          </cell>
        </row>
        <row r="36">
          <cell r="H36">
            <v>8.085565734893386</v>
          </cell>
        </row>
        <row r="37">
          <cell r="H37">
            <v>8.291476516399339</v>
          </cell>
        </row>
        <row r="38">
          <cell r="H38">
            <v>7.713142303732254</v>
          </cell>
        </row>
        <row r="39">
          <cell r="H39">
            <v>8.289939823429119</v>
          </cell>
        </row>
        <row r="40">
          <cell r="H40">
            <v>10.846695736873453</v>
          </cell>
        </row>
        <row r="41">
          <cell r="H41">
            <v>12.676987708589564</v>
          </cell>
        </row>
        <row r="42">
          <cell r="H42">
            <v>11.191086082901592</v>
          </cell>
        </row>
        <row r="43">
          <cell r="H43">
            <v>12.370076275554666</v>
          </cell>
        </row>
        <row r="44">
          <cell r="H44">
            <v>14.113750527642612</v>
          </cell>
        </row>
        <row r="45">
          <cell r="H45">
            <v>9.526669615920902</v>
          </cell>
        </row>
        <row r="46">
          <cell r="H46">
            <v>9.252603687856924</v>
          </cell>
        </row>
        <row r="47">
          <cell r="H47">
            <v>9.2038453777644</v>
          </cell>
        </row>
        <row r="48">
          <cell r="H48">
            <v>9.380094517797211</v>
          </cell>
        </row>
        <row r="49">
          <cell r="H49">
            <v>8.41736594630639</v>
          </cell>
        </row>
        <row r="50">
          <cell r="H50">
            <v>8.778799250534783</v>
          </cell>
        </row>
        <row r="51">
          <cell r="H51">
            <v>8.721080087098489</v>
          </cell>
        </row>
        <row r="52">
          <cell r="H52">
            <v>8.664713276191083</v>
          </cell>
        </row>
        <row r="53">
          <cell r="H53">
            <v>8.1082438592579</v>
          </cell>
        </row>
        <row r="54">
          <cell r="H54">
            <v>8.049696219668569</v>
          </cell>
        </row>
        <row r="55">
          <cell r="H55">
            <v>8.067039931438343</v>
          </cell>
        </row>
        <row r="56">
          <cell r="H56">
            <v>7.386188164831414</v>
          </cell>
        </row>
        <row r="57">
          <cell r="H57">
            <v>7.757643078089245</v>
          </cell>
        </row>
        <row r="58">
          <cell r="H58">
            <v>7.50476754109685</v>
          </cell>
        </row>
        <row r="59">
          <cell r="H59">
            <v>7.949158273721438</v>
          </cell>
        </row>
        <row r="60">
          <cell r="H60">
            <v>8.018220406442515</v>
          </cell>
        </row>
        <row r="61">
          <cell r="H61">
            <v>8.486728242935651</v>
          </cell>
        </row>
        <row r="62">
          <cell r="H62">
            <v>8.797252791946917</v>
          </cell>
        </row>
        <row r="63">
          <cell r="H63">
            <v>7.821845475966346</v>
          </cell>
        </row>
        <row r="64">
          <cell r="H64">
            <v>7.353920714544869</v>
          </cell>
        </row>
        <row r="65">
          <cell r="H65">
            <v>12.20925719231972</v>
          </cell>
        </row>
        <row r="66">
          <cell r="H66">
            <v>13.639645961459681</v>
          </cell>
        </row>
      </sheetData>
      <sheetData sheetId="12">
        <row r="17">
          <cell r="H17">
            <v>0.7412753838050836</v>
          </cell>
        </row>
        <row r="18">
          <cell r="H18">
            <v>0.6944009708130078</v>
          </cell>
        </row>
        <row r="19">
          <cell r="H19">
            <v>0.8346990890726836</v>
          </cell>
        </row>
        <row r="20">
          <cell r="H20">
            <v>0.7574005823254322</v>
          </cell>
        </row>
        <row r="21">
          <cell r="H21">
            <v>0.7879207309659861</v>
          </cell>
        </row>
        <row r="22">
          <cell r="H22">
            <v>0.9177073060058434</v>
          </cell>
        </row>
        <row r="23">
          <cell r="H23">
            <v>1.0319444125943082</v>
          </cell>
        </row>
        <row r="24">
          <cell r="H24">
            <v>1.0879090442655481</v>
          </cell>
        </row>
        <row r="25">
          <cell r="H25">
            <v>0.7875643012781635</v>
          </cell>
        </row>
        <row r="26">
          <cell r="H26">
            <v>1.0859567661238365</v>
          </cell>
        </row>
        <row r="27">
          <cell r="H27">
            <v>1.1342578361715396</v>
          </cell>
        </row>
        <row r="28">
          <cell r="H28">
            <v>1.3680283172295034</v>
          </cell>
        </row>
        <row r="29">
          <cell r="H29">
            <v>1.3265112753458406</v>
          </cell>
        </row>
        <row r="30">
          <cell r="H30">
            <v>1.4148104836816655</v>
          </cell>
        </row>
        <row r="31">
          <cell r="H31">
            <v>1.8244283852624095</v>
          </cell>
        </row>
        <row r="32">
          <cell r="H32">
            <v>1.8392559106958644</v>
          </cell>
        </row>
        <row r="33">
          <cell r="H33">
            <v>2.185322313225376</v>
          </cell>
        </row>
        <row r="34">
          <cell r="H34">
            <v>2.13176059702476</v>
          </cell>
        </row>
        <row r="35">
          <cell r="H35">
            <v>2.1940976487729626</v>
          </cell>
        </row>
        <row r="36">
          <cell r="H36">
            <v>2.311374534045977</v>
          </cell>
        </row>
        <row r="37">
          <cell r="H37">
            <v>2.19084323477204</v>
          </cell>
        </row>
        <row r="38">
          <cell r="H38">
            <v>1.9515331784309629</v>
          </cell>
        </row>
        <row r="39">
          <cell r="H39">
            <v>1.8073602341821922</v>
          </cell>
        </row>
        <row r="40">
          <cell r="H40">
            <v>2.09064187047319</v>
          </cell>
        </row>
        <row r="41">
          <cell r="H41">
            <v>2.021363822712158</v>
          </cell>
        </row>
        <row r="42">
          <cell r="H42">
            <v>1.6371732875144902</v>
          </cell>
        </row>
        <row r="43">
          <cell r="H43">
            <v>1.7210114697015209</v>
          </cell>
        </row>
        <row r="44">
          <cell r="H44">
            <v>1.7654042328662718</v>
          </cell>
        </row>
        <row r="45">
          <cell r="H45">
            <v>1.4588124513336833</v>
          </cell>
        </row>
        <row r="46">
          <cell r="H46">
            <v>1.764442614439929</v>
          </cell>
        </row>
        <row r="47">
          <cell r="H47">
            <v>1.7370173654407988</v>
          </cell>
        </row>
        <row r="48">
          <cell r="H48">
            <v>1.5193312972345965</v>
          </cell>
        </row>
        <row r="49">
          <cell r="H49">
            <v>1.4253419549547413</v>
          </cell>
        </row>
        <row r="50">
          <cell r="H50">
            <v>1.5592271237092605</v>
          </cell>
        </row>
        <row r="51">
          <cell r="H51">
            <v>1.559213112779376</v>
          </cell>
        </row>
        <row r="52">
          <cell r="H52">
            <v>1.7506484070143222</v>
          </cell>
        </row>
        <row r="53">
          <cell r="H53">
            <v>1.6973812319620178</v>
          </cell>
        </row>
        <row r="54">
          <cell r="H54">
            <v>1.6802089723227003</v>
          </cell>
        </row>
        <row r="55">
          <cell r="H55">
            <v>1.572257223805066</v>
          </cell>
        </row>
        <row r="56">
          <cell r="H56">
            <v>1.7329623929120523</v>
          </cell>
        </row>
        <row r="57">
          <cell r="H57">
            <v>1.334243190780587</v>
          </cell>
        </row>
        <row r="58">
          <cell r="H58">
            <v>1.2472418505335676</v>
          </cell>
        </row>
        <row r="59">
          <cell r="H59">
            <v>1.175938202323488</v>
          </cell>
        </row>
        <row r="60">
          <cell r="H60">
            <v>1.33090329643071</v>
          </cell>
        </row>
        <row r="61">
          <cell r="H61">
            <v>1.2918761876366105</v>
          </cell>
        </row>
        <row r="62">
          <cell r="H62">
            <v>1.578898047534804</v>
          </cell>
        </row>
        <row r="63">
          <cell r="H63">
            <v>1.6584868844832275</v>
          </cell>
        </row>
        <row r="64">
          <cell r="H64">
            <v>2.370915976732781</v>
          </cell>
        </row>
        <row r="65">
          <cell r="H65">
            <v>2.505566056479198</v>
          </cell>
        </row>
        <row r="66">
          <cell r="H66">
            <v>3.0235187358311033</v>
          </cell>
        </row>
      </sheetData>
      <sheetData sheetId="13">
        <row r="17">
          <cell r="H17">
            <v>7.2666348048299945</v>
          </cell>
        </row>
        <row r="18">
          <cell r="H18">
            <v>7.272151246502714</v>
          </cell>
        </row>
        <row r="19">
          <cell r="H19">
            <v>7.132413195106149</v>
          </cell>
        </row>
        <row r="20">
          <cell r="H20">
            <v>7.564884927020562</v>
          </cell>
        </row>
        <row r="21">
          <cell r="H21">
            <v>7.351797488005835</v>
          </cell>
        </row>
        <row r="22">
          <cell r="H22">
            <v>6.944163390794221</v>
          </cell>
        </row>
        <row r="23">
          <cell r="H23">
            <v>7.3591560987914795</v>
          </cell>
        </row>
        <row r="24">
          <cell r="H24">
            <v>7.045746212069616</v>
          </cell>
        </row>
        <row r="25">
          <cell r="H25">
            <v>7.070337174562527</v>
          </cell>
        </row>
        <row r="26">
          <cell r="H26">
            <v>7.068494368043368</v>
          </cell>
        </row>
        <row r="27">
          <cell r="H27">
            <v>7.371643993219923</v>
          </cell>
        </row>
        <row r="28">
          <cell r="H28">
            <v>7.2720054268891925</v>
          </cell>
        </row>
        <row r="29">
          <cell r="H29">
            <v>7.411937740107156</v>
          </cell>
        </row>
        <row r="30">
          <cell r="H30">
            <v>7.001314514717871</v>
          </cell>
        </row>
        <row r="31">
          <cell r="H31">
            <v>7.115046456919458</v>
          </cell>
        </row>
        <row r="32">
          <cell r="H32">
            <v>6.88035191599641</v>
          </cell>
        </row>
        <row r="33">
          <cell r="H33">
            <v>6.4927633793335575</v>
          </cell>
        </row>
        <row r="34">
          <cell r="H34">
            <v>6.593573417241891</v>
          </cell>
        </row>
        <row r="35">
          <cell r="H35">
            <v>7.152856285787749</v>
          </cell>
        </row>
        <row r="36">
          <cell r="H36">
            <v>7.474266400368719</v>
          </cell>
        </row>
        <row r="37">
          <cell r="H37">
            <v>7.194457326531591</v>
          </cell>
        </row>
        <row r="38">
          <cell r="H38">
            <v>6.732698733298356</v>
          </cell>
        </row>
        <row r="39">
          <cell r="H39">
            <v>7.323358599266622</v>
          </cell>
        </row>
        <row r="40">
          <cell r="H40">
            <v>7.261399696451557</v>
          </cell>
        </row>
        <row r="41">
          <cell r="H41">
            <v>7.23663467028045</v>
          </cell>
        </row>
        <row r="42">
          <cell r="H42">
            <v>6.934465701519749</v>
          </cell>
        </row>
        <row r="43">
          <cell r="H43">
            <v>7.02725655716124</v>
          </cell>
        </row>
        <row r="44">
          <cell r="H44">
            <v>6.549176371870787</v>
          </cell>
        </row>
        <row r="45">
          <cell r="H45">
            <v>6.467390398927983</v>
          </cell>
        </row>
        <row r="46">
          <cell r="H46">
            <v>6.531724087434433</v>
          </cell>
        </row>
        <row r="47">
          <cell r="H47">
            <v>6.268972225861856</v>
          </cell>
        </row>
        <row r="48">
          <cell r="H48">
            <v>6.4123286933316335</v>
          </cell>
        </row>
        <row r="49">
          <cell r="H49">
            <v>6.301961281327825</v>
          </cell>
        </row>
        <row r="50">
          <cell r="H50">
            <v>6.268569683297241</v>
          </cell>
        </row>
        <row r="51">
          <cell r="H51">
            <v>6.230370712428546</v>
          </cell>
        </row>
        <row r="52">
          <cell r="H52">
            <v>5.9227595689328085</v>
          </cell>
        </row>
        <row r="53">
          <cell r="H53">
            <v>6.083241540245586</v>
          </cell>
        </row>
        <row r="54">
          <cell r="H54">
            <v>6.2879438017355245</v>
          </cell>
        </row>
        <row r="55">
          <cell r="H55">
            <v>6.222688906169491</v>
          </cell>
        </row>
        <row r="56">
          <cell r="H56">
            <v>6.173980202134531</v>
          </cell>
        </row>
        <row r="57">
          <cell r="H57">
            <v>6.130439872872934</v>
          </cell>
        </row>
        <row r="58">
          <cell r="H58">
            <v>5.978113246016845</v>
          </cell>
        </row>
        <row r="59">
          <cell r="H59">
            <v>5.957499484229177</v>
          </cell>
        </row>
        <row r="60">
          <cell r="H60">
            <v>5.479951130828513</v>
          </cell>
        </row>
        <row r="61">
          <cell r="H61">
            <v>5.54192390586375</v>
          </cell>
        </row>
        <row r="62">
          <cell r="H62">
            <v>5.145433252816291</v>
          </cell>
        </row>
        <row r="63">
          <cell r="H63">
            <v>5.038129163161827</v>
          </cell>
        </row>
        <row r="64">
          <cell r="H64">
            <v>4.74135388491468</v>
          </cell>
        </row>
        <row r="65">
          <cell r="H65">
            <v>4.892272732397516</v>
          </cell>
        </row>
        <row r="66">
          <cell r="H66">
            <v>5.349396028172577</v>
          </cell>
        </row>
      </sheetData>
      <sheetData sheetId="14"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 t="str">
            <v>NA</v>
          </cell>
        </row>
        <row r="22">
          <cell r="J22" t="str">
            <v>NA</v>
          </cell>
        </row>
        <row r="23">
          <cell r="J23" t="str">
            <v>NA</v>
          </cell>
        </row>
        <row r="24">
          <cell r="J24" t="str">
            <v>NA</v>
          </cell>
        </row>
        <row r="25">
          <cell r="J25" t="str">
            <v>NA</v>
          </cell>
        </row>
        <row r="26">
          <cell r="J26" t="str">
            <v>NA</v>
          </cell>
        </row>
        <row r="27">
          <cell r="J27" t="str">
            <v>NA</v>
          </cell>
        </row>
        <row r="28">
          <cell r="J28" t="str">
            <v>NA</v>
          </cell>
        </row>
        <row r="29">
          <cell r="J29" t="str">
            <v>NA</v>
          </cell>
        </row>
        <row r="30">
          <cell r="J30" t="str">
            <v>NA</v>
          </cell>
        </row>
        <row r="31">
          <cell r="J31" t="str">
            <v>NA</v>
          </cell>
        </row>
        <row r="32">
          <cell r="J32" t="str">
            <v>NA</v>
          </cell>
        </row>
        <row r="33">
          <cell r="J33" t="str">
            <v>NA</v>
          </cell>
        </row>
        <row r="34">
          <cell r="J34" t="str">
            <v>NA</v>
          </cell>
        </row>
        <row r="35">
          <cell r="J35" t="str">
            <v>NA</v>
          </cell>
        </row>
        <row r="36">
          <cell r="J36" t="str">
            <v>NA</v>
          </cell>
        </row>
        <row r="37">
          <cell r="J37" t="str">
            <v>NA</v>
          </cell>
        </row>
        <row r="38">
          <cell r="J38" t="str">
            <v>NA</v>
          </cell>
        </row>
        <row r="39">
          <cell r="J39" t="str">
            <v>NA</v>
          </cell>
        </row>
        <row r="40">
          <cell r="J40" t="str">
            <v>NA</v>
          </cell>
        </row>
        <row r="41">
          <cell r="J41" t="str">
            <v>NA</v>
          </cell>
        </row>
        <row r="42">
          <cell r="J42" t="str">
            <v>NA</v>
          </cell>
        </row>
        <row r="43">
          <cell r="J43" t="str">
            <v>NA</v>
          </cell>
        </row>
        <row r="44">
          <cell r="J44">
            <v>0.7949668757694789</v>
          </cell>
        </row>
        <row r="45">
          <cell r="J45">
            <v>0.7873458522716984</v>
          </cell>
        </row>
        <row r="46">
          <cell r="J46">
            <v>0.7799638375194687</v>
          </cell>
        </row>
        <row r="47">
          <cell r="J47">
            <v>0.7729943162703403</v>
          </cell>
        </row>
        <row r="48">
          <cell r="J48">
            <v>0.7666214014776731</v>
          </cell>
        </row>
        <row r="49">
          <cell r="J49">
            <v>0.7603459562183834</v>
          </cell>
        </row>
        <row r="50">
          <cell r="J50">
            <v>0.8695612995279743</v>
          </cell>
        </row>
        <row r="51">
          <cell r="J51">
            <v>0.8488558156036736</v>
          </cell>
        </row>
        <row r="52">
          <cell r="J52">
            <v>0.7410586970907256</v>
          </cell>
        </row>
        <row r="53">
          <cell r="J53">
            <v>0.6468887629073449</v>
          </cell>
        </row>
        <row r="54">
          <cell r="J54">
            <v>0.679081479154016</v>
          </cell>
        </row>
        <row r="55">
          <cell r="J55">
            <v>0.6986361381659448</v>
          </cell>
        </row>
        <row r="56">
          <cell r="J56">
            <v>0.7076877061101268</v>
          </cell>
        </row>
        <row r="57">
          <cell r="J57">
            <v>0.931624854991747</v>
          </cell>
        </row>
        <row r="58">
          <cell r="J58">
            <v>0.8747203289139958</v>
          </cell>
        </row>
        <row r="59">
          <cell r="J59">
            <v>1.1032985610394144</v>
          </cell>
        </row>
        <row r="60">
          <cell r="J60">
            <v>1.2717669230521929</v>
          </cell>
        </row>
        <row r="61">
          <cell r="J61">
            <v>1.5381021660318566</v>
          </cell>
        </row>
        <row r="62">
          <cell r="J62">
            <v>1.3039689082074488</v>
          </cell>
        </row>
        <row r="63">
          <cell r="J63">
            <v>1.0947542670403805</v>
          </cell>
        </row>
        <row r="64">
          <cell r="J64">
            <v>1.0981499246288065</v>
          </cell>
        </row>
        <row r="65">
          <cell r="J65">
            <v>0.842434550090863</v>
          </cell>
        </row>
        <row r="66">
          <cell r="J66">
            <v>0.7765405305504262</v>
          </cell>
        </row>
      </sheetData>
      <sheetData sheetId="15">
        <row r="17">
          <cell r="H17">
            <v>7.780421551606422</v>
          </cell>
        </row>
        <row r="18">
          <cell r="H18">
            <v>7.455410500768079</v>
          </cell>
        </row>
        <row r="19">
          <cell r="H19">
            <v>7.770915119868889</v>
          </cell>
        </row>
        <row r="20">
          <cell r="H20">
            <v>7.909895285240363</v>
          </cell>
        </row>
        <row r="21">
          <cell r="H21">
            <v>7.732593264563675</v>
          </cell>
        </row>
        <row r="22">
          <cell r="H22">
            <v>7.774911678774662</v>
          </cell>
        </row>
        <row r="23">
          <cell r="H23">
            <v>8.012773178618112</v>
          </cell>
        </row>
        <row r="24">
          <cell r="H24">
            <v>7.556440957323636</v>
          </cell>
        </row>
        <row r="25">
          <cell r="H25">
            <v>6.589904980119954</v>
          </cell>
        </row>
        <row r="26">
          <cell r="H26">
            <v>6.482708671213703</v>
          </cell>
        </row>
        <row r="27">
          <cell r="H27">
            <v>6.49828741557837</v>
          </cell>
        </row>
        <row r="28">
          <cell r="H28">
            <v>6.2330083577572335</v>
          </cell>
        </row>
        <row r="29">
          <cell r="H29">
            <v>6.017507364721691</v>
          </cell>
        </row>
        <row r="30">
          <cell r="H30">
            <v>6.144929515550113</v>
          </cell>
        </row>
        <row r="31">
          <cell r="H31">
            <v>6.436411562611066</v>
          </cell>
        </row>
        <row r="32">
          <cell r="H32">
            <v>6.413224526766919</v>
          </cell>
        </row>
        <row r="33">
          <cell r="H33">
            <v>6.06061682685715</v>
          </cell>
        </row>
        <row r="34">
          <cell r="H34">
            <v>6.261853181990412</v>
          </cell>
        </row>
        <row r="35">
          <cell r="H35">
            <v>5.819395072259113</v>
          </cell>
        </row>
        <row r="36">
          <cell r="H36">
            <v>6.52762975960411</v>
          </cell>
        </row>
        <row r="37">
          <cell r="H37">
            <v>6.7423600339020995</v>
          </cell>
        </row>
        <row r="38">
          <cell r="H38">
            <v>5.908121155219277</v>
          </cell>
        </row>
        <row r="39">
          <cell r="H39">
            <v>6.868696606382398</v>
          </cell>
        </row>
        <row r="40">
          <cell r="H40">
            <v>6.976713907513785</v>
          </cell>
        </row>
        <row r="41">
          <cell r="H41">
            <v>8.154861241440047</v>
          </cell>
        </row>
        <row r="42">
          <cell r="H42">
            <v>7.822810220703263</v>
          </cell>
        </row>
        <row r="43">
          <cell r="H43">
            <v>8.326093181590629</v>
          </cell>
        </row>
        <row r="44">
          <cell r="H44">
            <v>8.290438929032069</v>
          </cell>
        </row>
        <row r="45">
          <cell r="H45">
            <v>9.333511819350631</v>
          </cell>
        </row>
        <row r="46">
          <cell r="H46">
            <v>9.094929708730911</v>
          </cell>
        </row>
        <row r="47">
          <cell r="H47">
            <v>9.03966842077306</v>
          </cell>
        </row>
        <row r="48">
          <cell r="H48">
            <v>9.173192754905516</v>
          </cell>
        </row>
        <row r="49">
          <cell r="H49">
            <v>8.973950963222004</v>
          </cell>
        </row>
        <row r="50">
          <cell r="H50">
            <v>9.165590944935994</v>
          </cell>
        </row>
        <row r="51">
          <cell r="H51">
            <v>8.962318799886262</v>
          </cell>
        </row>
        <row r="52">
          <cell r="H52">
            <v>8.65154818683392</v>
          </cell>
        </row>
        <row r="53">
          <cell r="H53">
            <v>8.326235799446364</v>
          </cell>
        </row>
        <row r="54">
          <cell r="H54">
            <v>9.224536442022373</v>
          </cell>
        </row>
        <row r="55">
          <cell r="H55">
            <v>9.142437457078302</v>
          </cell>
        </row>
        <row r="56">
          <cell r="H56">
            <v>9.174135240815552</v>
          </cell>
        </row>
        <row r="57">
          <cell r="H57">
            <v>9.248353905075144</v>
          </cell>
        </row>
        <row r="58">
          <cell r="H58">
            <v>8.169059935955735</v>
          </cell>
        </row>
        <row r="59">
          <cell r="H59">
            <v>8.680977379226661</v>
          </cell>
        </row>
        <row r="60">
          <cell r="H60">
            <v>8.87552849853671</v>
          </cell>
        </row>
        <row r="61">
          <cell r="H61">
            <v>7.646540787167296</v>
          </cell>
        </row>
        <row r="62">
          <cell r="H62">
            <v>8.61635487657195</v>
          </cell>
        </row>
        <row r="63">
          <cell r="H63">
            <v>7.097155347638889</v>
          </cell>
        </row>
        <row r="64">
          <cell r="H64">
            <v>7.2201055910934375</v>
          </cell>
        </row>
        <row r="65">
          <cell r="H65">
            <v>6.80764523092739</v>
          </cell>
        </row>
        <row r="66">
          <cell r="H66">
            <v>6.786056310800308</v>
          </cell>
        </row>
      </sheetData>
      <sheetData sheetId="16">
        <row r="17">
          <cell r="H17">
            <v>2.8183095019799858</v>
          </cell>
        </row>
        <row r="18">
          <cell r="H18">
            <v>2.785308748392813</v>
          </cell>
        </row>
        <row r="19">
          <cell r="H19">
            <v>2.9671837481419376</v>
          </cell>
        </row>
        <row r="20">
          <cell r="H20">
            <v>2.7450462226710526</v>
          </cell>
        </row>
        <row r="21">
          <cell r="H21">
            <v>2.956690078277703</v>
          </cell>
        </row>
        <row r="22">
          <cell r="H22">
            <v>2.8049802521611493</v>
          </cell>
        </row>
        <row r="23">
          <cell r="H23">
            <v>3.0829912628706397</v>
          </cell>
        </row>
        <row r="24">
          <cell r="H24">
            <v>3.495293749063518</v>
          </cell>
        </row>
        <row r="25">
          <cell r="H25">
            <v>3.807084933845497</v>
          </cell>
        </row>
        <row r="26">
          <cell r="H26">
            <v>3.833729532780876</v>
          </cell>
        </row>
        <row r="27">
          <cell r="H27">
            <v>3.8620974328798643</v>
          </cell>
        </row>
        <row r="28">
          <cell r="H28">
            <v>3.9997216979901378</v>
          </cell>
        </row>
        <row r="29">
          <cell r="H29">
            <v>4.185832170482541</v>
          </cell>
        </row>
        <row r="30">
          <cell r="H30">
            <v>4.53678293862326</v>
          </cell>
        </row>
        <row r="31">
          <cell r="H31">
            <v>4.652884729297477</v>
          </cell>
        </row>
        <row r="32">
          <cell r="H32">
            <v>4.393917791215519</v>
          </cell>
        </row>
        <row r="33">
          <cell r="H33">
            <v>4.624954810077665</v>
          </cell>
        </row>
        <row r="34">
          <cell r="H34">
            <v>5.066638111398494</v>
          </cell>
        </row>
        <row r="35">
          <cell r="H35">
            <v>4.824484431946649</v>
          </cell>
        </row>
        <row r="36">
          <cell r="H36">
            <v>4.783659871756515</v>
          </cell>
        </row>
        <row r="37">
          <cell r="H37">
            <v>4.674195288887468</v>
          </cell>
        </row>
        <row r="38">
          <cell r="H38">
            <v>4.557888174426908</v>
          </cell>
        </row>
        <row r="39">
          <cell r="H39">
            <v>4.927854550904264</v>
          </cell>
        </row>
        <row r="40">
          <cell r="H40">
            <v>5.211782813010316</v>
          </cell>
        </row>
        <row r="41">
          <cell r="H41">
            <v>5.362692217464584</v>
          </cell>
        </row>
        <row r="42">
          <cell r="H42">
            <v>5.608946067820391</v>
          </cell>
        </row>
        <row r="43">
          <cell r="H43">
            <v>5.930337909347455</v>
          </cell>
        </row>
        <row r="44">
          <cell r="H44">
            <v>6.4228596983643085</v>
          </cell>
        </row>
        <row r="45">
          <cell r="H45">
            <v>6.490303272187313</v>
          </cell>
        </row>
        <row r="46">
          <cell r="H46">
            <v>6.729207812527972</v>
          </cell>
        </row>
        <row r="47">
          <cell r="H47">
            <v>6.351313412539618</v>
          </cell>
        </row>
        <row r="48">
          <cell r="H48">
            <v>6.267731981511598</v>
          </cell>
        </row>
        <row r="49">
          <cell r="H49">
            <v>6.623385781073608</v>
          </cell>
        </row>
        <row r="50">
          <cell r="H50">
            <v>6.157652117119437</v>
          </cell>
        </row>
        <row r="51">
          <cell r="H51">
            <v>6.429887098103975</v>
          </cell>
        </row>
        <row r="52">
          <cell r="H52">
            <v>6.193473139209153</v>
          </cell>
        </row>
        <row r="53">
          <cell r="H53">
            <v>6.140421489162933</v>
          </cell>
        </row>
        <row r="54">
          <cell r="H54">
            <v>6.422974497380443</v>
          </cell>
        </row>
        <row r="55">
          <cell r="H55">
            <v>6.387755325407394</v>
          </cell>
        </row>
        <row r="56">
          <cell r="H56">
            <v>6.80371641428425</v>
          </cell>
        </row>
        <row r="57">
          <cell r="H57">
            <v>6.7314380520787465</v>
          </cell>
        </row>
        <row r="58">
          <cell r="H58">
            <v>6.381821932371693</v>
          </cell>
        </row>
        <row r="59">
          <cell r="H59">
            <v>7.123874198823485</v>
          </cell>
        </row>
        <row r="60">
          <cell r="H60">
            <v>7.32434873399214</v>
          </cell>
        </row>
        <row r="61">
          <cell r="H61">
            <v>7.432549718655952</v>
          </cell>
        </row>
        <row r="62">
          <cell r="H62">
            <v>7.563493024400426</v>
          </cell>
        </row>
        <row r="63">
          <cell r="H63">
            <v>8.119849730611223</v>
          </cell>
        </row>
        <row r="64">
          <cell r="H64">
            <v>7.429599175836746</v>
          </cell>
        </row>
        <row r="65">
          <cell r="H65">
            <v>7.994405045475101</v>
          </cell>
        </row>
        <row r="66">
          <cell r="H66">
            <v>8.024784175911499</v>
          </cell>
        </row>
      </sheetData>
      <sheetData sheetId="17">
        <row r="17">
          <cell r="H17">
            <v>0.33357392271228764</v>
          </cell>
        </row>
        <row r="18">
          <cell r="H18">
            <v>0.32264122777026016</v>
          </cell>
        </row>
        <row r="19">
          <cell r="H19">
            <v>0.3868582536113123</v>
          </cell>
        </row>
        <row r="20">
          <cell r="H20">
            <v>0.43367671972403254</v>
          </cell>
        </row>
        <row r="21">
          <cell r="H21">
            <v>0.40635199715693887</v>
          </cell>
        </row>
        <row r="22">
          <cell r="H22">
            <v>0.4454260486264486</v>
          </cell>
        </row>
        <row r="23">
          <cell r="H23">
            <v>0.4591006031141789</v>
          </cell>
        </row>
        <row r="24">
          <cell r="H24">
            <v>0.4377063099632672</v>
          </cell>
        </row>
        <row r="25">
          <cell r="H25">
            <v>0.4888020306849069</v>
          </cell>
        </row>
        <row r="26">
          <cell r="H26">
            <v>0.47588367287996264</v>
          </cell>
        </row>
        <row r="27">
          <cell r="H27">
            <v>0.47732801700288946</v>
          </cell>
        </row>
        <row r="28">
          <cell r="H28">
            <v>0.45832862249202055</v>
          </cell>
        </row>
        <row r="29">
          <cell r="H29">
            <v>0.513807776457009</v>
          </cell>
        </row>
        <row r="30">
          <cell r="H30">
            <v>0.5125753818707934</v>
          </cell>
        </row>
        <row r="31">
          <cell r="H31">
            <v>0.46880024370843</v>
          </cell>
        </row>
        <row r="32">
          <cell r="H32">
            <v>0.4579269162060839</v>
          </cell>
        </row>
        <row r="33">
          <cell r="H33">
            <v>0.4666508761650689</v>
          </cell>
        </row>
        <row r="34">
          <cell r="H34">
            <v>0.47280934416236964</v>
          </cell>
        </row>
        <row r="35">
          <cell r="H35">
            <v>0.390170638435073</v>
          </cell>
        </row>
        <row r="36">
          <cell r="H36">
            <v>0.399042621148046</v>
          </cell>
        </row>
        <row r="37">
          <cell r="H37">
            <v>0.39938912254329717</v>
          </cell>
        </row>
        <row r="38">
          <cell r="H38">
            <v>0.411451203780775</v>
          </cell>
        </row>
        <row r="39">
          <cell r="H39">
            <v>0.4698435930773004</v>
          </cell>
        </row>
        <row r="40">
          <cell r="H40">
            <v>0.47146068279187714</v>
          </cell>
        </row>
        <row r="41">
          <cell r="H41">
            <v>0.5162544223264854</v>
          </cell>
        </row>
        <row r="42">
          <cell r="H42">
            <v>0.4726943955701782</v>
          </cell>
        </row>
        <row r="43">
          <cell r="H43">
            <v>0.598886775170859</v>
          </cell>
        </row>
        <row r="44">
          <cell r="H44">
            <v>0.6501637890602099</v>
          </cell>
        </row>
        <row r="45">
          <cell r="H45">
            <v>0.6997519149629684</v>
          </cell>
        </row>
        <row r="46">
          <cell r="H46">
            <v>0.6660197998532018</v>
          </cell>
        </row>
        <row r="47">
          <cell r="H47">
            <v>0.806991037059334</v>
          </cell>
        </row>
        <row r="48">
          <cell r="H48">
            <v>0.8323920212280428</v>
          </cell>
        </row>
        <row r="49">
          <cell r="H49">
            <v>0.7190653194838275</v>
          </cell>
        </row>
        <row r="50">
          <cell r="H50">
            <v>0.7254644677807414</v>
          </cell>
        </row>
        <row r="51">
          <cell r="H51">
            <v>0.7247367331612652</v>
          </cell>
        </row>
        <row r="52">
          <cell r="H52">
            <v>0.849862490425649</v>
          </cell>
        </row>
        <row r="53">
          <cell r="H53">
            <v>0.8510839883647162</v>
          </cell>
        </row>
        <row r="54">
          <cell r="H54">
            <v>0.8551308530603569</v>
          </cell>
        </row>
        <row r="55">
          <cell r="H55">
            <v>0.7765337268821109</v>
          </cell>
        </row>
        <row r="56">
          <cell r="H56">
            <v>0.8052444768693108</v>
          </cell>
        </row>
        <row r="57">
          <cell r="H57">
            <v>0.742108628987112</v>
          </cell>
        </row>
        <row r="58">
          <cell r="H58">
            <v>0.7123275698806775</v>
          </cell>
        </row>
        <row r="59">
          <cell r="H59">
            <v>0.8061088419663136</v>
          </cell>
        </row>
        <row r="60">
          <cell r="H60">
            <v>0.8485239669845395</v>
          </cell>
        </row>
        <row r="61">
          <cell r="H61">
            <v>0.8471599772555845</v>
          </cell>
        </row>
        <row r="62">
          <cell r="H62">
            <v>0.84738844138681</v>
          </cell>
        </row>
        <row r="63">
          <cell r="H63">
            <v>0.864301122164204</v>
          </cell>
        </row>
        <row r="64">
          <cell r="H64">
            <v>0.875544430703502</v>
          </cell>
        </row>
        <row r="65">
          <cell r="H65">
            <v>0.9115248428573647</v>
          </cell>
        </row>
        <row r="66">
          <cell r="H66">
            <v>0.8852320743015758</v>
          </cell>
        </row>
      </sheetData>
      <sheetData sheetId="18">
        <row r="17">
          <cell r="H17">
            <v>0.5564442190273686</v>
          </cell>
        </row>
        <row r="18">
          <cell r="H18">
            <v>0.5653444797049036</v>
          </cell>
        </row>
        <row r="19">
          <cell r="H19">
            <v>0.5707588520028967</v>
          </cell>
        </row>
        <row r="20">
          <cell r="H20">
            <v>0.5766626240508897</v>
          </cell>
        </row>
        <row r="21">
          <cell r="H21">
            <v>0.534009183835701</v>
          </cell>
        </row>
        <row r="22">
          <cell r="H22">
            <v>0.5130270913493816</v>
          </cell>
        </row>
        <row r="23">
          <cell r="H23">
            <v>0.5173481321806132</v>
          </cell>
        </row>
        <row r="24">
          <cell r="H24">
            <v>0.47176022412016044</v>
          </cell>
        </row>
        <row r="25">
          <cell r="H25">
            <v>0.4793674326661725</v>
          </cell>
        </row>
        <row r="26">
          <cell r="H26">
            <v>0.49276843438270646</v>
          </cell>
        </row>
        <row r="27">
          <cell r="H27">
            <v>0.45141968857310977</v>
          </cell>
        </row>
        <row r="28">
          <cell r="H28">
            <v>0.44310898132767446</v>
          </cell>
        </row>
        <row r="29">
          <cell r="H29">
            <v>0.3772804796113494</v>
          </cell>
        </row>
        <row r="30">
          <cell r="H30">
            <v>0.3947812058538584</v>
          </cell>
        </row>
        <row r="31">
          <cell r="H31">
            <v>0.3871409954812395</v>
          </cell>
        </row>
        <row r="32">
          <cell r="H32">
            <v>0.3891540093765987</v>
          </cell>
        </row>
        <row r="33">
          <cell r="H33">
            <v>0.36609031335834885</v>
          </cell>
        </row>
        <row r="34">
          <cell r="H34">
            <v>0.3414276535806659</v>
          </cell>
        </row>
        <row r="35">
          <cell r="H35">
            <v>0.3575203758045229</v>
          </cell>
        </row>
        <row r="36">
          <cell r="H36">
            <v>0.33022532170031776</v>
          </cell>
        </row>
        <row r="37">
          <cell r="H37">
            <v>0.2623284671293557</v>
          </cell>
        </row>
        <row r="38">
          <cell r="H38">
            <v>0.24675195307168252</v>
          </cell>
        </row>
        <row r="39">
          <cell r="H39">
            <v>0.32000232722445837</v>
          </cell>
        </row>
        <row r="40">
          <cell r="H40">
            <v>0.3004978469577914</v>
          </cell>
        </row>
        <row r="41">
          <cell r="H41">
            <v>0.32882629803823327</v>
          </cell>
        </row>
        <row r="42">
          <cell r="H42">
            <v>0.30408033730121514</v>
          </cell>
        </row>
        <row r="43">
          <cell r="H43">
            <v>0.31911182046746545</v>
          </cell>
        </row>
        <row r="44">
          <cell r="H44">
            <v>0.2994323739520432</v>
          </cell>
        </row>
        <row r="45">
          <cell r="H45">
            <v>0.30421735472538614</v>
          </cell>
        </row>
        <row r="46">
          <cell r="H46">
            <v>0.22510255955172842</v>
          </cell>
        </row>
        <row r="47">
          <cell r="H47">
            <v>0.34464439414274833</v>
          </cell>
        </row>
        <row r="48">
          <cell r="H48">
            <v>0.35020843445541416</v>
          </cell>
        </row>
        <row r="49">
          <cell r="H49">
            <v>0.30973659958022637</v>
          </cell>
        </row>
        <row r="50">
          <cell r="H50">
            <v>0.3236611243379805</v>
          </cell>
        </row>
        <row r="51">
          <cell r="H51">
            <v>0.31173439632640804</v>
          </cell>
        </row>
        <row r="52">
          <cell r="H52">
            <v>0.2528249959815821</v>
          </cell>
        </row>
        <row r="53">
          <cell r="H53">
            <v>0.3125439489330662</v>
          </cell>
        </row>
        <row r="54">
          <cell r="H54">
            <v>0.26642274102502583</v>
          </cell>
        </row>
        <row r="55">
          <cell r="H55">
            <v>0.21427060690241212</v>
          </cell>
        </row>
        <row r="56">
          <cell r="H56">
            <v>0.17922306941155958</v>
          </cell>
        </row>
        <row r="57">
          <cell r="H57">
            <v>0.1777564345710656</v>
          </cell>
        </row>
        <row r="58">
          <cell r="H58">
            <v>0.2771477268829629</v>
          </cell>
        </row>
        <row r="59">
          <cell r="H59">
            <v>0.2574914512756933</v>
          </cell>
        </row>
        <row r="60">
          <cell r="H60">
            <v>0.19124081090054693</v>
          </cell>
        </row>
        <row r="61">
          <cell r="H61">
            <v>0.17285050754666834</v>
          </cell>
        </row>
        <row r="62">
          <cell r="H62">
            <v>0.08550485544788824</v>
          </cell>
        </row>
        <row r="63">
          <cell r="H63">
            <v>0.03820019970613749</v>
          </cell>
        </row>
        <row r="64">
          <cell r="H64">
            <v>0.189312037115775</v>
          </cell>
        </row>
        <row r="65">
          <cell r="H65">
            <v>0.17337408961209733</v>
          </cell>
        </row>
        <row r="66">
          <cell r="H66">
            <v>0.17159406084457524</v>
          </cell>
        </row>
      </sheetData>
      <sheetData sheetId="19">
        <row r="17">
          <cell r="I17">
            <v>0.44254140413163484</v>
          </cell>
        </row>
        <row r="18">
          <cell r="I18">
            <v>0.29922806882370784</v>
          </cell>
        </row>
        <row r="19">
          <cell r="I19">
            <v>0.3857815299005222</v>
          </cell>
        </row>
        <row r="20">
          <cell r="I20">
            <v>0.5224223605415532</v>
          </cell>
        </row>
        <row r="21">
          <cell r="I21">
            <v>0.653529978396476</v>
          </cell>
        </row>
        <row r="22">
          <cell r="I22">
            <v>0.7222754696188874</v>
          </cell>
        </row>
        <row r="23">
          <cell r="I23">
            <v>0.4799779851858647</v>
          </cell>
        </row>
        <row r="24">
          <cell r="I24">
            <v>0.5953169057251441</v>
          </cell>
        </row>
        <row r="25">
          <cell r="I25">
            <v>0.6239414156389694</v>
          </cell>
        </row>
        <row r="26">
          <cell r="I26">
            <v>0.9211437204238965</v>
          </cell>
        </row>
        <row r="27">
          <cell r="I27">
            <v>0.860894232542617</v>
          </cell>
        </row>
        <row r="28">
          <cell r="I28">
            <v>0.6592278858613881</v>
          </cell>
        </row>
        <row r="29">
          <cell r="I29">
            <v>0.7571795269350698</v>
          </cell>
        </row>
        <row r="30">
          <cell r="I30">
            <v>0.9974605965677509</v>
          </cell>
        </row>
        <row r="31">
          <cell r="I31">
            <v>0.7688831722713965</v>
          </cell>
        </row>
        <row r="32">
          <cell r="I32">
            <v>1.061618847131247</v>
          </cell>
        </row>
        <row r="33">
          <cell r="I33">
            <v>0.7660470972487128</v>
          </cell>
        </row>
        <row r="34">
          <cell r="I34">
            <v>1.1875010296370734</v>
          </cell>
        </row>
        <row r="35">
          <cell r="I35">
            <v>1.0862824002840572</v>
          </cell>
        </row>
        <row r="36">
          <cell r="I36">
            <v>1.0146194338203782</v>
          </cell>
        </row>
        <row r="37">
          <cell r="I37">
            <v>1.4071458699446693</v>
          </cell>
        </row>
        <row r="38">
          <cell r="I38">
            <v>1.4871593541636259</v>
          </cell>
        </row>
        <row r="39">
          <cell r="I39">
            <v>1.4605521219257747</v>
          </cell>
        </row>
        <row r="40">
          <cell r="I40">
            <v>1.7456096953949012</v>
          </cell>
        </row>
        <row r="41">
          <cell r="I41">
            <v>1.7971355618746112</v>
          </cell>
        </row>
        <row r="42">
          <cell r="I42">
            <v>1.8497980983767075</v>
          </cell>
        </row>
        <row r="43">
          <cell r="I43">
            <v>2.294634068017222</v>
          </cell>
        </row>
        <row r="44">
          <cell r="I44">
            <v>1.9951143018372224</v>
          </cell>
        </row>
        <row r="45">
          <cell r="I45">
            <v>2.5842584823099073</v>
          </cell>
        </row>
        <row r="46">
          <cell r="I46">
            <v>3.2924124016792278</v>
          </cell>
        </row>
        <row r="47">
          <cell r="I47">
            <v>2.2202978063530288</v>
          </cell>
        </row>
        <row r="48">
          <cell r="I48">
            <v>2.4156995048095555</v>
          </cell>
        </row>
        <row r="49">
          <cell r="I49">
            <v>2.499925115434897</v>
          </cell>
        </row>
        <row r="50">
          <cell r="I50">
            <v>2.827175291710187</v>
          </cell>
        </row>
        <row r="51">
          <cell r="I51">
            <v>2.5670262212686064</v>
          </cell>
        </row>
        <row r="52">
          <cell r="I52">
            <v>2.4365965830091163</v>
          </cell>
        </row>
        <row r="53">
          <cell r="I53">
            <v>2.6943021960958817</v>
          </cell>
        </row>
        <row r="54">
          <cell r="I54">
            <v>2.7199912352626865</v>
          </cell>
        </row>
        <row r="55">
          <cell r="I55">
            <v>2.7649057587007673</v>
          </cell>
        </row>
        <row r="56">
          <cell r="I56">
            <v>2.4464704813767435</v>
          </cell>
        </row>
        <row r="57">
          <cell r="I57">
            <v>2.3436969997985835</v>
          </cell>
        </row>
        <row r="58">
          <cell r="I58">
            <v>2.320221560741133</v>
          </cell>
        </row>
        <row r="59">
          <cell r="I59">
            <v>2.2962351142413375</v>
          </cell>
        </row>
        <row r="60">
          <cell r="I60">
            <v>2.259888377006403</v>
          </cell>
        </row>
        <row r="61">
          <cell r="I61">
            <v>2.2409841955803174</v>
          </cell>
        </row>
        <row r="62">
          <cell r="I62">
            <v>2.382017552830724</v>
          </cell>
        </row>
        <row r="63">
          <cell r="I63">
            <v>2.894350710180913</v>
          </cell>
        </row>
        <row r="64">
          <cell r="I64">
            <v>2.9762651772511166</v>
          </cell>
        </row>
        <row r="65">
          <cell r="I65">
            <v>2.398728306898244</v>
          </cell>
        </row>
        <row r="66">
          <cell r="I66">
            <v>1.9241990448739148</v>
          </cell>
        </row>
      </sheetData>
      <sheetData sheetId="20">
        <row r="17">
          <cell r="H17">
            <v>22.37627528626885</v>
          </cell>
        </row>
        <row r="18">
          <cell r="H18">
            <v>22.38455945025787</v>
          </cell>
        </row>
        <row r="19">
          <cell r="H19">
            <v>22.439207988718223</v>
          </cell>
        </row>
        <row r="20">
          <cell r="H20">
            <v>23.122661142282773</v>
          </cell>
        </row>
        <row r="21">
          <cell r="H21">
            <v>23.501080176194975</v>
          </cell>
        </row>
        <row r="22">
          <cell r="H22">
            <v>23.537201409435436</v>
          </cell>
        </row>
        <row r="23">
          <cell r="H23">
            <v>24.226385672025135</v>
          </cell>
        </row>
        <row r="24">
          <cell r="H24">
            <v>25.824218235644008</v>
          </cell>
        </row>
        <row r="25">
          <cell r="H25">
            <v>25.069074735494304</v>
          </cell>
        </row>
        <row r="26">
          <cell r="H26">
            <v>25.098309302170577</v>
          </cell>
        </row>
        <row r="27">
          <cell r="H27">
            <v>25.63124105284421</v>
          </cell>
        </row>
        <row r="28">
          <cell r="H28">
            <v>24.910638964020766</v>
          </cell>
        </row>
        <row r="29">
          <cell r="H29">
            <v>24.936258549106757</v>
          </cell>
        </row>
        <row r="30">
          <cell r="H30">
            <v>22.44277806467583</v>
          </cell>
        </row>
        <row r="31">
          <cell r="H31">
            <v>24.940765312166807</v>
          </cell>
        </row>
        <row r="32">
          <cell r="H32">
            <v>23.672137747100216</v>
          </cell>
        </row>
        <row r="33">
          <cell r="H33">
            <v>21.93716211443127</v>
          </cell>
        </row>
        <row r="34">
          <cell r="H34">
            <v>25.708802161414145</v>
          </cell>
        </row>
        <row r="35">
          <cell r="H35">
            <v>27.040131254055776</v>
          </cell>
        </row>
        <row r="36">
          <cell r="H36">
            <v>28.68538299197063</v>
          </cell>
        </row>
        <row r="37">
          <cell r="H37">
            <v>27.746878624086484</v>
          </cell>
        </row>
        <row r="38">
          <cell r="H38">
            <v>26.04484363276304</v>
          </cell>
        </row>
        <row r="39">
          <cell r="H39">
            <v>25.790597725131764</v>
          </cell>
        </row>
        <row r="40">
          <cell r="H40">
            <v>24.40003546905919</v>
          </cell>
        </row>
        <row r="41">
          <cell r="H41">
            <v>25.00661990008959</v>
          </cell>
        </row>
        <row r="42">
          <cell r="H42">
            <v>22.16710316367606</v>
          </cell>
        </row>
        <row r="43">
          <cell r="H43">
            <v>21.57493626583898</v>
          </cell>
        </row>
        <row r="44">
          <cell r="H44">
            <v>23.90161923257314</v>
          </cell>
        </row>
        <row r="45">
          <cell r="H45">
            <v>22.324952411133044</v>
          </cell>
        </row>
        <row r="46">
          <cell r="H46">
            <v>24.90906368177017</v>
          </cell>
        </row>
        <row r="47">
          <cell r="H47">
            <v>23.460628120402998</v>
          </cell>
        </row>
        <row r="48">
          <cell r="H48">
            <v>22.988083123478127</v>
          </cell>
        </row>
        <row r="49">
          <cell r="H49">
            <v>22.5425641716967</v>
          </cell>
        </row>
        <row r="50">
          <cell r="H50">
            <v>22.231501450001826</v>
          </cell>
        </row>
        <row r="51">
          <cell r="H51">
            <v>21.258023252865602</v>
          </cell>
        </row>
        <row r="52">
          <cell r="H52">
            <v>20.913060281171223</v>
          </cell>
        </row>
        <row r="53">
          <cell r="H53">
            <v>20.053725716036332</v>
          </cell>
        </row>
        <row r="54">
          <cell r="H54">
            <v>18.375639519205308</v>
          </cell>
        </row>
        <row r="55">
          <cell r="H55">
            <v>16.849552196218397</v>
          </cell>
        </row>
        <row r="56">
          <cell r="H56">
            <v>16.106266566231913</v>
          </cell>
        </row>
        <row r="57">
          <cell r="H57">
            <v>15.926641771486581</v>
          </cell>
        </row>
        <row r="58">
          <cell r="H58">
            <v>15.794521171928178</v>
          </cell>
        </row>
        <row r="59">
          <cell r="H59">
            <v>15.948869914085213</v>
          </cell>
        </row>
        <row r="60">
          <cell r="H60">
            <v>14.09683705119477</v>
          </cell>
        </row>
        <row r="61">
          <cell r="H61">
            <v>14.489312563533229</v>
          </cell>
        </row>
        <row r="62">
          <cell r="H62">
            <v>13.565084536009882</v>
          </cell>
        </row>
        <row r="63">
          <cell r="H63">
            <v>16.741939614713917</v>
          </cell>
        </row>
        <row r="64">
          <cell r="H64">
            <v>15.210194756405594</v>
          </cell>
        </row>
        <row r="65">
          <cell r="H65">
            <v>12.264152429161573</v>
          </cell>
        </row>
        <row r="66">
          <cell r="H66">
            <v>12.668518376567288</v>
          </cell>
        </row>
      </sheetData>
      <sheetData sheetId="21"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 t="str">
            <v>NA</v>
          </cell>
        </row>
        <row r="22">
          <cell r="J22" t="str">
            <v>NA</v>
          </cell>
        </row>
        <row r="23">
          <cell r="J23" t="str">
            <v>NA</v>
          </cell>
        </row>
        <row r="24">
          <cell r="J24" t="str">
            <v>NA</v>
          </cell>
        </row>
        <row r="25">
          <cell r="J25" t="str">
            <v>NA</v>
          </cell>
        </row>
        <row r="26">
          <cell r="J26" t="str">
            <v>NA</v>
          </cell>
        </row>
        <row r="27">
          <cell r="J27" t="str">
            <v>NA</v>
          </cell>
        </row>
        <row r="28">
          <cell r="J28" t="str">
            <v>NA</v>
          </cell>
        </row>
        <row r="29">
          <cell r="J29" t="str">
            <v>NA</v>
          </cell>
        </row>
        <row r="30">
          <cell r="J30" t="str">
            <v>NA</v>
          </cell>
        </row>
        <row r="31">
          <cell r="J31" t="str">
            <v>NA</v>
          </cell>
        </row>
        <row r="32">
          <cell r="J32" t="str">
            <v>NA</v>
          </cell>
        </row>
        <row r="33">
          <cell r="J33" t="str">
            <v>NA</v>
          </cell>
        </row>
        <row r="34">
          <cell r="J34" t="str">
            <v>NA</v>
          </cell>
        </row>
        <row r="35">
          <cell r="J35" t="str">
            <v>NA</v>
          </cell>
        </row>
        <row r="36">
          <cell r="J36" t="str">
            <v>NA</v>
          </cell>
        </row>
        <row r="37">
          <cell r="J37" t="str">
            <v>NA</v>
          </cell>
        </row>
        <row r="38">
          <cell r="J38" t="str">
            <v>NA</v>
          </cell>
        </row>
        <row r="39">
          <cell r="J39" t="str">
            <v>NA</v>
          </cell>
        </row>
        <row r="40">
          <cell r="J40" t="str">
            <v>NA</v>
          </cell>
        </row>
        <row r="41">
          <cell r="J41" t="str">
            <v>NA</v>
          </cell>
        </row>
        <row r="42">
          <cell r="J42" t="str">
            <v>NA</v>
          </cell>
        </row>
        <row r="43">
          <cell r="J43" t="str">
            <v>NA</v>
          </cell>
        </row>
        <row r="44">
          <cell r="J44">
            <v>0.42355411268101084</v>
          </cell>
        </row>
        <row r="45">
          <cell r="J45">
            <v>0.40420875359904396</v>
          </cell>
        </row>
        <row r="46">
          <cell r="J46">
            <v>0.3853387994772553</v>
          </cell>
        </row>
        <row r="47">
          <cell r="J47">
            <v>0.3847169644279973</v>
          </cell>
        </row>
        <row r="48">
          <cell r="J48">
            <v>0.3668071916086187</v>
          </cell>
        </row>
        <row r="49">
          <cell r="J49">
            <v>0.3457138760287352</v>
          </cell>
        </row>
        <row r="50">
          <cell r="J50">
            <v>0.3092021405038057</v>
          </cell>
        </row>
        <row r="51">
          <cell r="J51">
            <v>0.32169488880408176</v>
          </cell>
        </row>
        <row r="52">
          <cell r="J52">
            <v>0.35131376043959234</v>
          </cell>
        </row>
        <row r="53">
          <cell r="J53">
            <v>0.3147784153842283</v>
          </cell>
        </row>
        <row r="54">
          <cell r="J54">
            <v>0.33710207363524586</v>
          </cell>
        </row>
        <row r="55">
          <cell r="J55">
            <v>0.374611080777154</v>
          </cell>
        </row>
        <row r="56">
          <cell r="J56">
            <v>0.40596115385416787</v>
          </cell>
        </row>
        <row r="57">
          <cell r="J57">
            <v>0.4569558884443468</v>
          </cell>
        </row>
        <row r="58">
          <cell r="J58">
            <v>0.5132970529922789</v>
          </cell>
        </row>
        <row r="59">
          <cell r="J59">
            <v>0.46432683118308066</v>
          </cell>
        </row>
        <row r="60">
          <cell r="J60">
            <v>0.5579922284687232</v>
          </cell>
        </row>
        <row r="61">
          <cell r="J61">
            <v>0.5155308905923007</v>
          </cell>
        </row>
        <row r="62">
          <cell r="J62">
            <v>0.5811947832042074</v>
          </cell>
        </row>
        <row r="63">
          <cell r="J63">
            <v>0.5344493904103219</v>
          </cell>
        </row>
        <row r="64">
          <cell r="J64">
            <v>1.0323404314899491</v>
          </cell>
        </row>
        <row r="65">
          <cell r="J65">
            <v>1.0512957738982076</v>
          </cell>
        </row>
        <row r="66">
          <cell r="J66">
            <v>1.0942923994099312</v>
          </cell>
        </row>
      </sheetData>
      <sheetData sheetId="22">
        <row r="17">
          <cell r="H17">
            <v>0.28758051302679927</v>
          </cell>
        </row>
        <row r="18">
          <cell r="H18">
            <v>0.32161711855705055</v>
          </cell>
        </row>
        <row r="19">
          <cell r="H19">
            <v>0.3683711713264119</v>
          </cell>
        </row>
        <row r="20">
          <cell r="H20">
            <v>0.4848377846766358</v>
          </cell>
        </row>
        <row r="21">
          <cell r="H21">
            <v>0.5935979561550166</v>
          </cell>
        </row>
        <row r="22">
          <cell r="H22">
            <v>0.6612401189218866</v>
          </cell>
        </row>
        <row r="23">
          <cell r="H23">
            <v>0.69668578272185</v>
          </cell>
        </row>
        <row r="24">
          <cell r="H24">
            <v>0.8717988493423184</v>
          </cell>
        </row>
        <row r="25">
          <cell r="H25">
            <v>1.0355050501857983</v>
          </cell>
        </row>
        <row r="26">
          <cell r="H26">
            <v>1.1433965380921538</v>
          </cell>
        </row>
        <row r="27">
          <cell r="H27">
            <v>1.2101056387474556</v>
          </cell>
        </row>
        <row r="28">
          <cell r="H28">
            <v>1.391825270707662</v>
          </cell>
        </row>
        <row r="29">
          <cell r="H29">
            <v>1.455793257396488</v>
          </cell>
        </row>
        <row r="30">
          <cell r="H30">
            <v>1.6612988702308398</v>
          </cell>
        </row>
        <row r="31">
          <cell r="H31">
            <v>1.7801438239480003</v>
          </cell>
        </row>
        <row r="32">
          <cell r="H32">
            <v>1.7928632152542658</v>
          </cell>
        </row>
        <row r="33">
          <cell r="H33">
            <v>1.9004418706549044</v>
          </cell>
        </row>
        <row r="34">
          <cell r="H34">
            <v>1.9430602149025578</v>
          </cell>
        </row>
        <row r="35">
          <cell r="H35">
            <v>2.00089045929806</v>
          </cell>
        </row>
        <row r="36">
          <cell r="H36">
            <v>2.0636068904331015</v>
          </cell>
        </row>
        <row r="37">
          <cell r="H37">
            <v>2.0173063871406223</v>
          </cell>
        </row>
        <row r="38">
          <cell r="H38">
            <v>1.9504654588330572</v>
          </cell>
        </row>
        <row r="39">
          <cell r="H39">
            <v>2.011393463172083</v>
          </cell>
        </row>
        <row r="40">
          <cell r="H40">
            <v>1.9981806140815457</v>
          </cell>
        </row>
        <row r="41">
          <cell r="H41">
            <v>2.044790921964424</v>
          </cell>
        </row>
        <row r="42">
          <cell r="H42">
            <v>2.04741664550037</v>
          </cell>
        </row>
        <row r="43">
          <cell r="H43">
            <v>2.103559019507665</v>
          </cell>
        </row>
        <row r="44">
          <cell r="H44">
            <v>2.3412297835347875</v>
          </cell>
        </row>
        <row r="45">
          <cell r="H45">
            <v>2.477006034861957</v>
          </cell>
        </row>
        <row r="46">
          <cell r="H46">
            <v>2.5051204677634185</v>
          </cell>
        </row>
        <row r="47">
          <cell r="H47">
            <v>2.6040477984240646</v>
          </cell>
        </row>
        <row r="48">
          <cell r="H48">
            <v>2.5942735318471404</v>
          </cell>
        </row>
        <row r="49">
          <cell r="H49">
            <v>2.6319975297743046</v>
          </cell>
        </row>
        <row r="50">
          <cell r="H50">
            <v>2.6560345150852855</v>
          </cell>
        </row>
        <row r="51">
          <cell r="H51">
            <v>2.6197138140281715</v>
          </cell>
        </row>
        <row r="52">
          <cell r="H52">
            <v>2.649309129301166</v>
          </cell>
        </row>
        <row r="53">
          <cell r="H53">
            <v>2.580862518426511</v>
          </cell>
        </row>
        <row r="54">
          <cell r="H54">
            <v>2.481341113851911</v>
          </cell>
        </row>
        <row r="55">
          <cell r="H55">
            <v>2.462283793990566</v>
          </cell>
        </row>
        <row r="56">
          <cell r="H56">
            <v>2.436209562274294</v>
          </cell>
        </row>
        <row r="57">
          <cell r="H57">
            <v>2.601842819453736</v>
          </cell>
        </row>
        <row r="58">
          <cell r="H58">
            <v>2.7642003693909056</v>
          </cell>
        </row>
        <row r="59">
          <cell r="H59">
            <v>2.742154337568587</v>
          </cell>
        </row>
        <row r="60">
          <cell r="H60">
            <v>2.7511723364336964</v>
          </cell>
        </row>
        <row r="61">
          <cell r="H61">
            <v>2.9166873954390025</v>
          </cell>
        </row>
        <row r="62">
          <cell r="H62">
            <v>2.987426085942131</v>
          </cell>
        </row>
        <row r="63">
          <cell r="H63">
            <v>2.9612089904392693</v>
          </cell>
        </row>
        <row r="64">
          <cell r="H64">
            <v>2.9648830590178044</v>
          </cell>
        </row>
        <row r="65">
          <cell r="H65">
            <v>2.833837312879716</v>
          </cell>
        </row>
      </sheetData>
      <sheetData sheetId="23"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 t="str">
            <v>NA</v>
          </cell>
        </row>
        <row r="22">
          <cell r="J22" t="str">
            <v>NA</v>
          </cell>
        </row>
        <row r="23">
          <cell r="J23" t="str">
            <v>NA</v>
          </cell>
        </row>
        <row r="24">
          <cell r="J24" t="str">
            <v>NA</v>
          </cell>
        </row>
        <row r="25">
          <cell r="J25" t="str">
            <v>NA</v>
          </cell>
        </row>
        <row r="26">
          <cell r="J26" t="str">
            <v>NA</v>
          </cell>
        </row>
        <row r="27">
          <cell r="J27" t="str">
            <v>NA</v>
          </cell>
        </row>
        <row r="28">
          <cell r="J28" t="str">
            <v>NA</v>
          </cell>
        </row>
        <row r="29">
          <cell r="J29" t="str">
            <v>NA</v>
          </cell>
        </row>
        <row r="30">
          <cell r="J30" t="str">
            <v>NA</v>
          </cell>
        </row>
        <row r="31">
          <cell r="J31" t="str">
            <v>NA</v>
          </cell>
        </row>
        <row r="32">
          <cell r="J32" t="str">
            <v>NA</v>
          </cell>
        </row>
        <row r="33">
          <cell r="J33" t="str">
            <v>NA</v>
          </cell>
        </row>
        <row r="34">
          <cell r="J34" t="str">
            <v>NA</v>
          </cell>
        </row>
        <row r="35">
          <cell r="J35" t="str">
            <v>NA</v>
          </cell>
        </row>
        <row r="36">
          <cell r="J36" t="str">
            <v>NA</v>
          </cell>
        </row>
        <row r="37">
          <cell r="J37" t="str">
            <v>NA</v>
          </cell>
        </row>
        <row r="38">
          <cell r="J38" t="str">
            <v>NA</v>
          </cell>
        </row>
        <row r="39">
          <cell r="J39" t="str">
            <v>NA</v>
          </cell>
        </row>
        <row r="40">
          <cell r="J40" t="str">
            <v>NA</v>
          </cell>
        </row>
        <row r="41">
          <cell r="J41" t="str">
            <v>NA</v>
          </cell>
        </row>
        <row r="42">
          <cell r="J42" t="str">
            <v>NA</v>
          </cell>
        </row>
        <row r="43">
          <cell r="J43" t="str">
            <v>NA</v>
          </cell>
        </row>
        <row r="44">
          <cell r="J44">
            <v>0.681843231517852</v>
          </cell>
        </row>
        <row r="45">
          <cell r="J45">
            <v>0.6850316715861144</v>
          </cell>
        </row>
        <row r="46">
          <cell r="J46">
            <v>0.6882036556329328</v>
          </cell>
        </row>
        <row r="47">
          <cell r="J47">
            <v>0.7349308213963206</v>
          </cell>
        </row>
        <row r="48">
          <cell r="J48">
            <v>0.781100579228447</v>
          </cell>
        </row>
        <row r="49">
          <cell r="J49">
            <v>0.6986975599045113</v>
          </cell>
        </row>
        <row r="50">
          <cell r="J50">
            <v>0.7990415674956105</v>
          </cell>
        </row>
        <row r="51">
          <cell r="J51">
            <v>0.7799841522181916</v>
          </cell>
        </row>
        <row r="52">
          <cell r="J52">
            <v>0.6809296374617388</v>
          </cell>
        </row>
        <row r="53">
          <cell r="J53">
            <v>0.5108466063029478</v>
          </cell>
        </row>
        <row r="54">
          <cell r="J54">
            <v>0.3951809229900375</v>
          </cell>
        </row>
        <row r="55">
          <cell r="J55">
            <v>0.32413672050125947</v>
          </cell>
        </row>
        <row r="56">
          <cell r="J56">
            <v>0.30945401969713665</v>
          </cell>
        </row>
        <row r="57">
          <cell r="J57">
            <v>0.30923240726120116</v>
          </cell>
        </row>
        <row r="58">
          <cell r="J58">
            <v>0.2979214815590853</v>
          </cell>
        </row>
        <row r="59">
          <cell r="J59">
            <v>0.2380025077785615</v>
          </cell>
        </row>
        <row r="60">
          <cell r="J60">
            <v>0.22186335303864413</v>
          </cell>
        </row>
        <row r="61">
          <cell r="J61">
            <v>0.39251562729430106</v>
          </cell>
        </row>
        <row r="62">
          <cell r="J62">
            <v>0.27592491878782294</v>
          </cell>
        </row>
        <row r="63">
          <cell r="J63">
            <v>0.23573616476070913</v>
          </cell>
        </row>
        <row r="64">
          <cell r="J64">
            <v>0.7294582862849539</v>
          </cell>
        </row>
        <row r="65">
          <cell r="J65">
            <v>0.6841133242411034</v>
          </cell>
        </row>
        <row r="66">
          <cell r="J66">
            <v>0.7052938558999273</v>
          </cell>
        </row>
      </sheetData>
      <sheetData sheetId="24">
        <row r="17">
          <cell r="K17">
            <v>10.143768409964304</v>
          </cell>
        </row>
        <row r="18">
          <cell r="K18">
            <v>10.725653830040306</v>
          </cell>
        </row>
        <row r="19">
          <cell r="K19">
            <v>10.697678850478335</v>
          </cell>
        </row>
        <row r="20">
          <cell r="K20">
            <v>10.24071653398393</v>
          </cell>
        </row>
        <row r="21">
          <cell r="K21">
            <v>11.185668727262524</v>
          </cell>
        </row>
        <row r="22">
          <cell r="K22">
            <v>10.50362776828585</v>
          </cell>
        </row>
        <row r="23">
          <cell r="K23">
            <v>11.006031141789162</v>
          </cell>
        </row>
        <row r="24">
          <cell r="K24">
            <v>11.067522100990288</v>
          </cell>
        </row>
        <row r="25">
          <cell r="K25">
            <v>10.917177707392682</v>
          </cell>
        </row>
        <row r="26">
          <cell r="K26">
            <v>11.443869276399102</v>
          </cell>
        </row>
        <row r="27">
          <cell r="K27">
            <v>11.382582577307815</v>
          </cell>
        </row>
        <row r="28">
          <cell r="K28">
            <v>10.734069384169834</v>
          </cell>
        </row>
        <row r="29">
          <cell r="K29">
            <v>12.244086688373212</v>
          </cell>
        </row>
        <row r="30">
          <cell r="K30">
            <v>12.165419727110157</v>
          </cell>
        </row>
        <row r="31">
          <cell r="K31">
            <v>13.076552371926143</v>
          </cell>
        </row>
        <row r="32">
          <cell r="K32">
            <v>13.623879295161574</v>
          </cell>
        </row>
        <row r="33">
          <cell r="K33">
            <v>13.736020211842046</v>
          </cell>
        </row>
        <row r="34">
          <cell r="K34">
            <v>13.4111093721685</v>
          </cell>
        </row>
        <row r="35">
          <cell r="K35">
            <v>14.548695826072052</v>
          </cell>
        </row>
        <row r="36">
          <cell r="K36">
            <v>14.762959788471024</v>
          </cell>
        </row>
        <row r="37">
          <cell r="K37">
            <v>15.060257612913185</v>
          </cell>
        </row>
        <row r="38">
          <cell r="K38">
            <v>15.686790773659627</v>
          </cell>
        </row>
        <row r="39">
          <cell r="K39">
            <v>16.10070764867066</v>
          </cell>
        </row>
        <row r="40">
          <cell r="K40">
            <v>17.17351824519759</v>
          </cell>
        </row>
        <row r="41">
          <cell r="K41">
            <v>16.91777588019064</v>
          </cell>
        </row>
        <row r="42">
          <cell r="K42">
            <v>17.781475840543294</v>
          </cell>
        </row>
        <row r="43">
          <cell r="K43">
            <v>18.32287712375189</v>
          </cell>
        </row>
        <row r="44">
          <cell r="K44">
            <v>18.83941270448716</v>
          </cell>
        </row>
        <row r="45">
          <cell r="K45">
            <v>18.400136140383168</v>
          </cell>
        </row>
        <row r="46">
          <cell r="K46">
            <v>18.47830483012549</v>
          </cell>
        </row>
        <row r="47">
          <cell r="K47">
            <v>18.873766607341754</v>
          </cell>
        </row>
        <row r="48">
          <cell r="K48">
            <v>18.467651748980558</v>
          </cell>
        </row>
        <row r="49">
          <cell r="K49">
            <v>19.323332153133183</v>
          </cell>
        </row>
        <row r="50">
          <cell r="K50">
            <v>19.50712921718889</v>
          </cell>
        </row>
        <row r="51">
          <cell r="K51">
            <v>21.91722494342787</v>
          </cell>
        </row>
        <row r="52">
          <cell r="K52">
            <v>20.897450263443563</v>
          </cell>
        </row>
        <row r="53">
          <cell r="K53">
            <v>19.91575839738858</v>
          </cell>
        </row>
        <row r="54">
          <cell r="K54">
            <v>21.61228818446425</v>
          </cell>
        </row>
        <row r="55">
          <cell r="K55">
            <v>20.18482271990426</v>
          </cell>
        </row>
        <row r="56">
          <cell r="K56">
            <v>19.5815748116155</v>
          </cell>
        </row>
        <row r="57">
          <cell r="K57">
            <v>19.58298094447136</v>
          </cell>
        </row>
        <row r="58">
          <cell r="K58">
            <v>19.12530874806806</v>
          </cell>
        </row>
        <row r="59">
          <cell r="K59">
            <v>19.30522228030629</v>
          </cell>
        </row>
        <row r="60">
          <cell r="K60">
            <v>18.48950026467948</v>
          </cell>
        </row>
        <row r="61">
          <cell r="K61">
            <v>18.368122917711368</v>
          </cell>
        </row>
        <row r="62">
          <cell r="K62">
            <v>18.26400234475546</v>
          </cell>
        </row>
        <row r="63">
          <cell r="K63">
            <v>22.744705991689433</v>
          </cell>
        </row>
        <row r="64">
          <cell r="K64">
            <v>25.064768319100565</v>
          </cell>
        </row>
        <row r="65">
          <cell r="K65">
            <v>20.512936308691376</v>
          </cell>
        </row>
        <row r="66">
          <cell r="K66">
            <v>20.432534397391453</v>
          </cell>
        </row>
      </sheetData>
      <sheetData sheetId="25"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>
            <v>0.16541917850496138</v>
          </cell>
        </row>
        <row r="22">
          <cell r="J22">
            <v>0.18309955411093048</v>
          </cell>
        </row>
        <row r="23">
          <cell r="J23">
            <v>0.12058953837686615</v>
          </cell>
        </row>
        <row r="24">
          <cell r="J24">
            <v>0.1718254487170756</v>
          </cell>
        </row>
        <row r="25">
          <cell r="J25">
            <v>0.350715304265786</v>
          </cell>
        </row>
        <row r="26">
          <cell r="J26">
            <v>0.38301121059296606</v>
          </cell>
        </row>
        <row r="27">
          <cell r="J27">
            <v>0.3108262912447415</v>
          </cell>
        </row>
        <row r="28">
          <cell r="J28">
            <v>0.3436690075924267</v>
          </cell>
        </row>
        <row r="29">
          <cell r="J29">
            <v>0.31576150360914423</v>
          </cell>
        </row>
        <row r="30">
          <cell r="J30">
            <v>0.45284079434246527</v>
          </cell>
        </row>
        <row r="31">
          <cell r="J31">
            <v>0.4455206348266116</v>
          </cell>
        </row>
        <row r="32">
          <cell r="J32">
            <v>0.38268725864483827</v>
          </cell>
        </row>
        <row r="33">
          <cell r="J33">
            <v>0.2852734898255149</v>
          </cell>
        </row>
        <row r="34">
          <cell r="J34">
            <v>0.21370763842440815</v>
          </cell>
        </row>
        <row r="35">
          <cell r="J35">
            <v>0.41480809391848056</v>
          </cell>
        </row>
        <row r="36">
          <cell r="J36">
            <v>0.43835043810998536</v>
          </cell>
        </row>
        <row r="37">
          <cell r="J37">
            <v>0.24350829057777496</v>
          </cell>
        </row>
        <row r="38">
          <cell r="J38">
            <v>0.24635167259135365</v>
          </cell>
        </row>
        <row r="39">
          <cell r="J39">
            <v>0.28337808636869677</v>
          </cell>
        </row>
        <row r="40">
          <cell r="J40">
            <v>0.38361429749438053</v>
          </cell>
        </row>
        <row r="41">
          <cell r="J41">
            <v>0.24312568282315247</v>
          </cell>
        </row>
        <row r="42">
          <cell r="J42">
            <v>0.38204529250179137</v>
          </cell>
        </row>
        <row r="43">
          <cell r="J43">
            <v>0.3367102539183512</v>
          </cell>
        </row>
        <row r="44">
          <cell r="J44">
            <v>0.23038353932183275</v>
          </cell>
        </row>
        <row r="45">
          <cell r="J45">
            <v>0.28518903999517115</v>
          </cell>
        </row>
        <row r="46">
          <cell r="J46">
            <v>0.27126851721895007</v>
          </cell>
        </row>
        <row r="47">
          <cell r="J47">
            <v>0.21457901268622628</v>
          </cell>
        </row>
        <row r="48">
          <cell r="J48">
            <v>0.2747043388614364</v>
          </cell>
        </row>
        <row r="49">
          <cell r="J49">
            <v>0.22404751488675212</v>
          </cell>
        </row>
        <row r="50">
          <cell r="J50">
            <v>0.3349853382725872</v>
          </cell>
        </row>
        <row r="51">
          <cell r="J51">
            <v>0.39059313165090886</v>
          </cell>
        </row>
        <row r="52">
          <cell r="J52">
            <v>0.44304866524713626</v>
          </cell>
        </row>
        <row r="53">
          <cell r="J53">
            <v>0.40713879671597414</v>
          </cell>
        </row>
        <row r="54">
          <cell r="J54">
            <v>0.45139365739683435</v>
          </cell>
        </row>
        <row r="55">
          <cell r="J55">
            <v>0.44916992735783257</v>
          </cell>
        </row>
        <row r="56">
          <cell r="J56">
            <v>0.45293134406068947</v>
          </cell>
        </row>
        <row r="57">
          <cell r="J57">
            <v>0.41191432394840727</v>
          </cell>
        </row>
        <row r="58">
          <cell r="J58">
            <v>0.4629081118210299</v>
          </cell>
        </row>
        <row r="59">
          <cell r="J59">
            <v>0.42276275697307886</v>
          </cell>
        </row>
        <row r="60">
          <cell r="J60">
            <v>0.30860530198865294</v>
          </cell>
        </row>
        <row r="61">
          <cell r="J61">
            <v>0.41169627327675673</v>
          </cell>
        </row>
        <row r="62">
          <cell r="J62">
            <v>0.3944548898066244</v>
          </cell>
        </row>
        <row r="63">
          <cell r="J63">
            <v>0.5496135471933972</v>
          </cell>
        </row>
        <row r="64">
          <cell r="J64">
            <v>0.4830050106973622</v>
          </cell>
        </row>
        <row r="65">
          <cell r="J65">
            <v>0.569419277093401</v>
          </cell>
        </row>
        <row r="66">
          <cell r="J66">
            <v>0.6084841808747916</v>
          </cell>
        </row>
      </sheetData>
      <sheetData sheetId="26">
        <row r="17">
          <cell r="H17">
            <v>2.1628660047207537</v>
          </cell>
        </row>
        <row r="18">
          <cell r="H18">
            <v>2.264748797318707</v>
          </cell>
        </row>
        <row r="19">
          <cell r="H19">
            <v>2.403571292449594</v>
          </cell>
        </row>
        <row r="20">
          <cell r="H20">
            <v>2.534106621238362</v>
          </cell>
        </row>
        <row r="21">
          <cell r="H21">
            <v>2.7247561420408317</v>
          </cell>
        </row>
        <row r="22">
          <cell r="H22">
            <v>2.4845698304880703</v>
          </cell>
        </row>
        <row r="23">
          <cell r="H23">
            <v>2.6670030041048456</v>
          </cell>
        </row>
        <row r="24">
          <cell r="H24">
            <v>2.799231743696621</v>
          </cell>
        </row>
        <row r="25">
          <cell r="H25">
            <v>2.7661342857784668</v>
          </cell>
        </row>
        <row r="26">
          <cell r="H26">
            <v>2.9375041656483964</v>
          </cell>
        </row>
        <row r="27">
          <cell r="H27">
            <v>2.8854851883403736</v>
          </cell>
        </row>
        <row r="28">
          <cell r="H28">
            <v>2.786064026856144</v>
          </cell>
        </row>
        <row r="29">
          <cell r="H29">
            <v>2.972160490636898</v>
          </cell>
        </row>
        <row r="30">
          <cell r="H30">
            <v>3.3255515200143404</v>
          </cell>
        </row>
        <row r="31">
          <cell r="H31">
            <v>3.6247397904784466</v>
          </cell>
        </row>
        <row r="32">
          <cell r="H32">
            <v>3.800122449321916</v>
          </cell>
        </row>
        <row r="33">
          <cell r="H33">
            <v>3.96549359861376</v>
          </cell>
        </row>
        <row r="34">
          <cell r="H34">
            <v>4.229337243208514</v>
          </cell>
        </row>
        <row r="35">
          <cell r="H35">
            <v>4.475534750082646</v>
          </cell>
        </row>
        <row r="36">
          <cell r="H36">
            <v>4.688573109298057</v>
          </cell>
        </row>
        <row r="37">
          <cell r="H37">
            <v>5.881065121870453</v>
          </cell>
        </row>
        <row r="38">
          <cell r="H38">
            <v>6.301204641520673</v>
          </cell>
        </row>
        <row r="39">
          <cell r="H39">
            <v>7.101873467335555</v>
          </cell>
        </row>
        <row r="40">
          <cell r="H40">
            <v>7.630987164122495</v>
          </cell>
        </row>
        <row r="41">
          <cell r="H41">
            <v>7.0592418499202845</v>
          </cell>
        </row>
        <row r="42">
          <cell r="H42">
            <v>7.010523397473335</v>
          </cell>
        </row>
        <row r="43">
          <cell r="H43">
            <v>8.068919543647537</v>
          </cell>
        </row>
        <row r="44">
          <cell r="H44">
            <v>7.33395798253613</v>
          </cell>
        </row>
        <row r="45">
          <cell r="H45">
            <v>7.762790861775348</v>
          </cell>
        </row>
        <row r="46">
          <cell r="H46">
            <v>7.719155365667127</v>
          </cell>
        </row>
        <row r="47">
          <cell r="H47">
            <v>8.185645995075872</v>
          </cell>
        </row>
        <row r="48">
          <cell r="H48">
            <v>8.119456000145234</v>
          </cell>
        </row>
        <row r="49">
          <cell r="H49">
            <v>8.264569949717743</v>
          </cell>
        </row>
        <row r="50">
          <cell r="H50">
            <v>8.414215415838122</v>
          </cell>
        </row>
        <row r="51">
          <cell r="H51">
            <v>8.636785825671454</v>
          </cell>
        </row>
        <row r="52">
          <cell r="H52">
            <v>9.205633457742003</v>
          </cell>
        </row>
        <row r="53">
          <cell r="H53">
            <v>9.457436631386074</v>
          </cell>
        </row>
        <row r="54">
          <cell r="H54">
            <v>9.364322718900365</v>
          </cell>
        </row>
        <row r="55">
          <cell r="H55">
            <v>9.479054225259025</v>
          </cell>
        </row>
        <row r="56">
          <cell r="H56">
            <v>9.800546893603677</v>
          </cell>
        </row>
        <row r="57">
          <cell r="H57">
            <v>10.331163247511153</v>
          </cell>
        </row>
        <row r="58">
          <cell r="H58">
            <v>10.56727870341496</v>
          </cell>
        </row>
        <row r="59">
          <cell r="H59">
            <v>10.750201218551078</v>
          </cell>
        </row>
        <row r="60">
          <cell r="H60">
            <v>10.030882972043962</v>
          </cell>
        </row>
        <row r="61">
          <cell r="H61">
            <v>10.716382050350525</v>
          </cell>
        </row>
        <row r="62">
          <cell r="H62">
            <v>10.73352043558152</v>
          </cell>
        </row>
        <row r="63">
          <cell r="H63">
            <v>11.07667924684282</v>
          </cell>
        </row>
        <row r="64">
          <cell r="H64">
            <v>11.304526014718373</v>
          </cell>
        </row>
        <row r="65">
          <cell r="H65">
            <v>11.16730501695791</v>
          </cell>
        </row>
        <row r="66">
          <cell r="H66">
            <v>11.330467535821876</v>
          </cell>
        </row>
      </sheetData>
      <sheetData sheetId="27">
        <row r="17">
          <cell r="H17">
            <v>61.80663929149679</v>
          </cell>
        </row>
        <row r="18">
          <cell r="H18">
            <v>56.0695893788434</v>
          </cell>
        </row>
        <row r="19">
          <cell r="H19">
            <v>57.85423257232154</v>
          </cell>
        </row>
        <row r="20">
          <cell r="H20">
            <v>52.41883544351585</v>
          </cell>
        </row>
        <row r="21">
          <cell r="H21">
            <v>49.35047275243858</v>
          </cell>
        </row>
        <row r="22">
          <cell r="H22">
            <v>52.64420552569071</v>
          </cell>
        </row>
        <row r="23">
          <cell r="H23">
            <v>49.447166739284974</v>
          </cell>
        </row>
        <row r="24">
          <cell r="H24">
            <v>50.076907359731926</v>
          </cell>
        </row>
        <row r="25">
          <cell r="H25">
            <v>45.965905159826576</v>
          </cell>
        </row>
        <row r="26">
          <cell r="H26">
            <v>49.3455688609451</v>
          </cell>
        </row>
        <row r="27">
          <cell r="H27">
            <v>51.12158471145148</v>
          </cell>
        </row>
        <row r="28">
          <cell r="H28">
            <v>45.84497273509997</v>
          </cell>
        </row>
        <row r="29">
          <cell r="H29">
            <v>47.111237445518285</v>
          </cell>
        </row>
        <row r="30">
          <cell r="H30">
            <v>49.79236215734059</v>
          </cell>
        </row>
        <row r="31">
          <cell r="H31">
            <v>48.296892717518226</v>
          </cell>
        </row>
        <row r="32">
          <cell r="H32">
            <v>46.303066265211804</v>
          </cell>
        </row>
        <row r="33">
          <cell r="H33">
            <v>48.82032902418855</v>
          </cell>
        </row>
        <row r="34">
          <cell r="H34">
            <v>47.93893428444342</v>
          </cell>
        </row>
        <row r="35">
          <cell r="H35">
            <v>49.6145554870807</v>
          </cell>
        </row>
        <row r="36">
          <cell r="H36">
            <v>50.033223484689216</v>
          </cell>
        </row>
        <row r="37">
          <cell r="H37">
            <v>46.740782644403765</v>
          </cell>
        </row>
        <row r="38">
          <cell r="H38">
            <v>50.20516693423487</v>
          </cell>
        </row>
        <row r="39">
          <cell r="H39">
            <v>48.32912149330074</v>
          </cell>
        </row>
        <row r="40">
          <cell r="H40">
            <v>50.13213911548289</v>
          </cell>
        </row>
        <row r="41">
          <cell r="H41">
            <v>49.62886262545743</v>
          </cell>
        </row>
        <row r="42">
          <cell r="H42">
            <v>49.22196096099521</v>
          </cell>
        </row>
        <row r="43">
          <cell r="H43">
            <v>49.94244168882363</v>
          </cell>
        </row>
        <row r="44">
          <cell r="H44">
            <v>47.30676508574192</v>
          </cell>
        </row>
        <row r="45">
          <cell r="H45">
            <v>46.86408063303333</v>
          </cell>
        </row>
        <row r="46">
          <cell r="H46">
            <v>47.707186654075436</v>
          </cell>
        </row>
        <row r="47">
          <cell r="H47">
            <v>47.1472025877791</v>
          </cell>
        </row>
        <row r="48">
          <cell r="H48">
            <v>46.570394503476955</v>
          </cell>
        </row>
        <row r="49">
          <cell r="H49">
            <v>44.26645345167397</v>
          </cell>
        </row>
        <row r="50">
          <cell r="H50">
            <v>46.778397799407166</v>
          </cell>
        </row>
        <row r="51">
          <cell r="H51">
            <v>45.838528479986344</v>
          </cell>
        </row>
        <row r="52">
          <cell r="H52">
            <v>41.27099648688581</v>
          </cell>
        </row>
        <row r="53">
          <cell r="H53">
            <v>38.57794016354576</v>
          </cell>
        </row>
        <row r="54">
          <cell r="H54">
            <v>38.71129947298001</v>
          </cell>
        </row>
        <row r="55">
          <cell r="H55">
            <v>37.832526016022804</v>
          </cell>
        </row>
        <row r="56">
          <cell r="H56">
            <v>36.64665806633779</v>
          </cell>
        </row>
        <row r="57">
          <cell r="H57">
            <v>36.81228389724787</v>
          </cell>
        </row>
        <row r="58">
          <cell r="H58">
            <v>34.06501126765894</v>
          </cell>
        </row>
        <row r="59">
          <cell r="H59">
            <v>34.5576619570204</v>
          </cell>
        </row>
        <row r="60">
          <cell r="H60">
            <v>34.57175417119929</v>
          </cell>
        </row>
        <row r="61">
          <cell r="H61">
            <v>33.61956365617199</v>
          </cell>
        </row>
        <row r="62">
          <cell r="H62">
            <v>34.15590859641337</v>
          </cell>
        </row>
        <row r="63">
          <cell r="H63">
            <v>33.72931888337136</v>
          </cell>
        </row>
        <row r="64">
          <cell r="H64">
            <v>34.85628107976897</v>
          </cell>
        </row>
        <row r="65">
          <cell r="H65">
            <v>33.04572105708799</v>
          </cell>
        </row>
        <row r="66">
          <cell r="H66">
            <v>34.21456150960653</v>
          </cell>
        </row>
      </sheetData>
      <sheetData sheetId="28">
        <row r="17">
          <cell r="K17" t="str">
            <v>NA</v>
          </cell>
        </row>
        <row r="18">
          <cell r="K18" t="str">
            <v>NA</v>
          </cell>
        </row>
        <row r="19">
          <cell r="K19" t="str">
            <v>NA</v>
          </cell>
        </row>
        <row r="20">
          <cell r="K20" t="str">
            <v>NA</v>
          </cell>
        </row>
        <row r="21">
          <cell r="K21" t="str">
            <v>NA</v>
          </cell>
        </row>
        <row r="22">
          <cell r="K22" t="str">
            <v>NA</v>
          </cell>
        </row>
        <row r="23">
          <cell r="K23" t="str">
            <v>NA</v>
          </cell>
        </row>
        <row r="24">
          <cell r="K24" t="str">
            <v>NA</v>
          </cell>
        </row>
        <row r="25">
          <cell r="K25" t="str">
            <v>NA</v>
          </cell>
        </row>
        <row r="26">
          <cell r="K26" t="str">
            <v>NA</v>
          </cell>
        </row>
        <row r="27">
          <cell r="K27" t="str">
            <v>NA</v>
          </cell>
        </row>
        <row r="28">
          <cell r="K28" t="str">
            <v>NA</v>
          </cell>
        </row>
        <row r="29">
          <cell r="K29" t="str">
            <v>NA</v>
          </cell>
        </row>
        <row r="30">
          <cell r="K30" t="str">
            <v>NA</v>
          </cell>
        </row>
        <row r="31">
          <cell r="K31" t="str">
            <v>NA</v>
          </cell>
        </row>
        <row r="32">
          <cell r="K32" t="str">
            <v>NA</v>
          </cell>
        </row>
        <row r="33">
          <cell r="K33" t="str">
            <v>NA</v>
          </cell>
        </row>
        <row r="34">
          <cell r="K34">
            <v>3.0136900545295795</v>
          </cell>
        </row>
        <row r="35">
          <cell r="K35">
            <v>3.8059172601205624</v>
          </cell>
        </row>
        <row r="36">
          <cell r="K36">
            <v>4.820006305473797</v>
          </cell>
        </row>
        <row r="37">
          <cell r="K37">
            <v>4.433463434978331</v>
          </cell>
        </row>
        <row r="38">
          <cell r="K38">
            <v>4.4291907455196</v>
          </cell>
        </row>
        <row r="39">
          <cell r="K39">
            <v>4.057538341580575</v>
          </cell>
        </row>
        <row r="40">
          <cell r="K40">
            <v>5.125577905784712</v>
          </cell>
        </row>
        <row r="41">
          <cell r="K41">
            <v>5.491415785298896</v>
          </cell>
        </row>
        <row r="42">
          <cell r="K42">
            <v>5.896322927869087</v>
          </cell>
        </row>
        <row r="43">
          <cell r="K43">
            <v>5.774851782717206</v>
          </cell>
        </row>
        <row r="44">
          <cell r="K44">
            <v>5.648383880210472</v>
          </cell>
        </row>
        <row r="45">
          <cell r="K45">
            <v>6.356542120551221</v>
          </cell>
        </row>
        <row r="46">
          <cell r="K46">
            <v>5.92051613985929</v>
          </cell>
        </row>
        <row r="47">
          <cell r="K47">
            <v>4.598884797719426</v>
          </cell>
        </row>
        <row r="48">
          <cell r="K48">
            <v>4.102344395260776</v>
          </cell>
        </row>
        <row r="49">
          <cell r="K49">
            <v>4.012741620301538</v>
          </cell>
        </row>
        <row r="50">
          <cell r="K50">
            <v>3.760923425495571</v>
          </cell>
        </row>
        <row r="51">
          <cell r="K51">
            <v>4.512471111204973</v>
          </cell>
        </row>
        <row r="52">
          <cell r="K52">
            <v>4.790842643718745</v>
          </cell>
        </row>
        <row r="53">
          <cell r="K53">
            <v>4.677726241776578</v>
          </cell>
        </row>
        <row r="54">
          <cell r="K54">
            <v>4.96670316214354</v>
          </cell>
        </row>
        <row r="55">
          <cell r="K55">
            <v>4.677400327109119</v>
          </cell>
        </row>
        <row r="56">
          <cell r="K56">
            <v>4.00843691230026</v>
          </cell>
        </row>
        <row r="57">
          <cell r="K57">
            <v>4.370526163147771</v>
          </cell>
        </row>
        <row r="58">
          <cell r="K58">
            <v>4.364739201956367</v>
          </cell>
        </row>
        <row r="59">
          <cell r="K59">
            <v>5.0393081430566085</v>
          </cell>
        </row>
        <row r="60">
          <cell r="K60">
            <v>4.6822846174457435</v>
          </cell>
        </row>
        <row r="61">
          <cell r="K61">
            <v>5.333121167299914</v>
          </cell>
        </row>
        <row r="62">
          <cell r="K62">
            <v>3.1298155032042363</v>
          </cell>
        </row>
        <row r="63">
          <cell r="K63">
            <v>7.022848711184198</v>
          </cell>
        </row>
        <row r="64">
          <cell r="K64">
            <v>6.4467950396555</v>
          </cell>
        </row>
        <row r="65">
          <cell r="K65">
            <v>6.268653964992974</v>
          </cell>
        </row>
        <row r="66">
          <cell r="K66">
            <v>5.8449493299717625</v>
          </cell>
        </row>
      </sheetData>
      <sheetData sheetId="29">
        <row r="17">
          <cell r="H17">
            <v>0.5027992899362113</v>
          </cell>
        </row>
        <row r="18">
          <cell r="H18">
            <v>0.5643813715623058</v>
          </cell>
        </row>
        <row r="19">
          <cell r="H19">
            <v>0.503582726683691</v>
          </cell>
        </row>
        <row r="20">
          <cell r="H20">
            <v>0.5596741997744314</v>
          </cell>
        </row>
        <row r="21">
          <cell r="H21">
            <v>0.5064202680333311</v>
          </cell>
        </row>
        <row r="22">
          <cell r="H22">
            <v>0.6338755307376385</v>
          </cell>
        </row>
        <row r="23">
          <cell r="H23">
            <v>0.6012796110716169</v>
          </cell>
        </row>
        <row r="24">
          <cell r="H24">
            <v>0.660645934643728</v>
          </cell>
        </row>
        <row r="25">
          <cell r="H25">
            <v>0.5471864313000427</v>
          </cell>
        </row>
        <row r="26">
          <cell r="H26">
            <v>0.5928421395000333</v>
          </cell>
        </row>
        <row r="27">
          <cell r="H27">
            <v>0.565098487094842</v>
          </cell>
        </row>
        <row r="28">
          <cell r="H28">
            <v>0.5745082421135298</v>
          </cell>
        </row>
        <row r="29">
          <cell r="H29">
            <v>0.5007834866018916</v>
          </cell>
        </row>
        <row r="30">
          <cell r="H30">
            <v>0.5465946308722317</v>
          </cell>
        </row>
        <row r="31">
          <cell r="H31">
            <v>0.4950474365462792</v>
          </cell>
        </row>
        <row r="32">
          <cell r="H32">
            <v>0.5120549668029823</v>
          </cell>
        </row>
        <row r="33">
          <cell r="H33">
            <v>0.4635645504799897</v>
          </cell>
        </row>
        <row r="34">
          <cell r="H34">
            <v>0.5129569310012191</v>
          </cell>
        </row>
        <row r="35">
          <cell r="H35">
            <v>0.5497986481801153</v>
          </cell>
        </row>
        <row r="36">
          <cell r="H36">
            <v>0.7078750015461993</v>
          </cell>
        </row>
        <row r="37">
          <cell r="H37">
            <v>0.6585647614059776</v>
          </cell>
        </row>
        <row r="38">
          <cell r="H38">
            <v>0.5475898099750288</v>
          </cell>
        </row>
        <row r="39">
          <cell r="H39">
            <v>0.4763765989084992</v>
          </cell>
        </row>
        <row r="40">
          <cell r="H40">
            <v>0.5168008572361722</v>
          </cell>
        </row>
        <row r="41">
          <cell r="H41">
            <v>0.4357545942847599</v>
          </cell>
        </row>
        <row r="42">
          <cell r="H42">
            <v>0.4138361765025866</v>
          </cell>
        </row>
        <row r="43">
          <cell r="H43">
            <v>0.40701950479665666</v>
          </cell>
        </row>
        <row r="44">
          <cell r="H44">
            <v>0.5062452556135312</v>
          </cell>
        </row>
        <row r="45">
          <cell r="H45">
            <v>0.444696351158032</v>
          </cell>
        </row>
        <row r="46">
          <cell r="H46">
            <v>0.39181832900696395</v>
          </cell>
        </row>
        <row r="47">
          <cell r="H47">
            <v>0.4806219038369602</v>
          </cell>
        </row>
        <row r="48">
          <cell r="H48">
            <v>0.5075386006847544</v>
          </cell>
        </row>
        <row r="49">
          <cell r="H49">
            <v>0.5129327649008633</v>
          </cell>
        </row>
        <row r="50">
          <cell r="H50">
            <v>0.3500224031349354</v>
          </cell>
        </row>
        <row r="51">
          <cell r="H51">
            <v>0.4850688156201963</v>
          </cell>
        </row>
        <row r="52">
          <cell r="H52">
            <v>0.5015286584971577</v>
          </cell>
        </row>
        <row r="53">
          <cell r="H53">
            <v>0.5235832068745029</v>
          </cell>
        </row>
        <row r="54">
          <cell r="H54">
            <v>0.5190535101063461</v>
          </cell>
        </row>
        <row r="55">
          <cell r="H55">
            <v>0.5100716479310464</v>
          </cell>
        </row>
        <row r="56">
          <cell r="H56">
            <v>0.4576184698016768</v>
          </cell>
        </row>
        <row r="57">
          <cell r="H57">
            <v>0.49620254200498126</v>
          </cell>
        </row>
        <row r="58">
          <cell r="H58">
            <v>0.4149251982020228</v>
          </cell>
        </row>
        <row r="59">
          <cell r="H59">
            <v>0.32608651276471046</v>
          </cell>
        </row>
        <row r="60">
          <cell r="H60">
            <v>0.4728719904934983</v>
          </cell>
        </row>
        <row r="61">
          <cell r="H61">
            <v>0.4992844363742435</v>
          </cell>
        </row>
        <row r="62">
          <cell r="H62">
            <v>0.4904087358624529</v>
          </cell>
        </row>
        <row r="63">
          <cell r="H63">
            <v>0.5157121051468918</v>
          </cell>
        </row>
        <row r="64">
          <cell r="H64">
            <v>0.5348688632745148</v>
          </cell>
        </row>
        <row r="65">
          <cell r="H65">
            <v>0.5438440244434218</v>
          </cell>
        </row>
        <row r="66">
          <cell r="H66">
            <v>0.5377753600094645</v>
          </cell>
        </row>
      </sheetData>
      <sheetData sheetId="30">
        <row r="17">
          <cell r="H17" t="str">
            <v>NA</v>
          </cell>
        </row>
        <row r="18">
          <cell r="H18" t="str">
            <v>NA</v>
          </cell>
        </row>
        <row r="19">
          <cell r="H19" t="str">
            <v>NA</v>
          </cell>
        </row>
        <row r="20">
          <cell r="H20" t="str">
            <v>NA</v>
          </cell>
        </row>
        <row r="21">
          <cell r="H21" t="str">
            <v>NA</v>
          </cell>
        </row>
        <row r="22">
          <cell r="H22" t="str">
            <v>NA</v>
          </cell>
        </row>
        <row r="23">
          <cell r="H23" t="str">
            <v>NA</v>
          </cell>
        </row>
        <row r="24">
          <cell r="H24" t="str">
            <v>NA</v>
          </cell>
        </row>
        <row r="25">
          <cell r="H25" t="str">
            <v>NA</v>
          </cell>
        </row>
        <row r="26">
          <cell r="H26" t="str">
            <v>NA</v>
          </cell>
        </row>
        <row r="27">
          <cell r="H27" t="str">
            <v>NA</v>
          </cell>
        </row>
        <row r="28">
          <cell r="H28" t="str">
            <v>NA</v>
          </cell>
        </row>
        <row r="29">
          <cell r="H29" t="str">
            <v>NA</v>
          </cell>
        </row>
        <row r="30">
          <cell r="H30" t="str">
            <v>NA</v>
          </cell>
        </row>
        <row r="31">
          <cell r="H31" t="str">
            <v>NA</v>
          </cell>
        </row>
        <row r="32">
          <cell r="H32">
            <v>3.265455033421955</v>
          </cell>
        </row>
        <row r="33">
          <cell r="H33">
            <v>2.3735617138511786</v>
          </cell>
        </row>
        <row r="34">
          <cell r="H34">
            <v>2.524670104281643</v>
          </cell>
        </row>
        <row r="35">
          <cell r="H35">
            <v>3.2005419943596674</v>
          </cell>
        </row>
        <row r="36">
          <cell r="H36">
            <v>3.563486993717201</v>
          </cell>
        </row>
        <row r="37">
          <cell r="H37">
            <v>3.7702632490045245</v>
          </cell>
        </row>
        <row r="38">
          <cell r="H38">
            <v>3.9967136725668952</v>
          </cell>
        </row>
        <row r="39">
          <cell r="H39">
            <v>4.669613338575444</v>
          </cell>
        </row>
        <row r="40">
          <cell r="H40">
            <v>5.041706069047665</v>
          </cell>
        </row>
        <row r="41">
          <cell r="H41">
            <v>5.67822450614191</v>
          </cell>
        </row>
        <row r="42">
          <cell r="H42">
            <v>5.89454533176769</v>
          </cell>
        </row>
        <row r="43">
          <cell r="H43">
            <v>5.817609607404689</v>
          </cell>
        </row>
        <row r="44">
          <cell r="H44">
            <v>6.594743796535148</v>
          </cell>
        </row>
        <row r="45">
          <cell r="H45">
            <v>6.614551013164804</v>
          </cell>
        </row>
        <row r="46">
          <cell r="H46">
            <v>7.591576494387654</v>
          </cell>
        </row>
        <row r="47">
          <cell r="H47">
            <v>8.385003900632118</v>
          </cell>
        </row>
        <row r="48">
          <cell r="H48">
            <v>8.02723748200193</v>
          </cell>
        </row>
        <row r="49">
          <cell r="H49">
            <v>9.59394362131077</v>
          </cell>
        </row>
        <row r="50">
          <cell r="H50">
            <v>10.82055709113505</v>
          </cell>
        </row>
        <row r="51">
          <cell r="H51">
            <v>11.98333284115348</v>
          </cell>
        </row>
        <row r="52">
          <cell r="H52">
            <v>9.6658879916613</v>
          </cell>
        </row>
        <row r="53">
          <cell r="H53">
            <v>11.980200978425032</v>
          </cell>
        </row>
        <row r="54">
          <cell r="H54">
            <v>11.54250450688691</v>
          </cell>
        </row>
        <row r="55">
          <cell r="H55">
            <v>10.406753457089865</v>
          </cell>
        </row>
        <row r="56">
          <cell r="H56">
            <v>9.995773323215436</v>
          </cell>
        </row>
        <row r="57">
          <cell r="H57">
            <v>12.010989303567381</v>
          </cell>
        </row>
        <row r="58">
          <cell r="H58">
            <v>11.73127017515849</v>
          </cell>
        </row>
        <row r="59">
          <cell r="H59">
            <v>11.930382728559582</v>
          </cell>
        </row>
        <row r="60">
          <cell r="H60">
            <v>11.425794058813734</v>
          </cell>
        </row>
        <row r="61">
          <cell r="H61">
            <v>10.799519540168497</v>
          </cell>
        </row>
        <row r="62">
          <cell r="H62">
            <v>11.893887648987763</v>
          </cell>
        </row>
        <row r="63">
          <cell r="H63">
            <v>14.533751916131676</v>
          </cell>
        </row>
        <row r="64">
          <cell r="H64">
            <v>15.081545785402751</v>
          </cell>
        </row>
        <row r="65">
          <cell r="H65">
            <v>12.128613422256983</v>
          </cell>
        </row>
        <row r="66">
          <cell r="H66">
            <v>12.354364320417286</v>
          </cell>
        </row>
      </sheetData>
      <sheetData sheetId="31">
        <row r="17">
          <cell r="H17">
            <v>0.29797319704270137</v>
          </cell>
        </row>
        <row r="18">
          <cell r="H18">
            <v>0.304823727132201</v>
          </cell>
        </row>
        <row r="19">
          <cell r="H19">
            <v>0.28299729389793044</v>
          </cell>
        </row>
        <row r="20">
          <cell r="H20">
            <v>0.296353623489328</v>
          </cell>
        </row>
        <row r="21">
          <cell r="H21">
            <v>0.2838385066447202</v>
          </cell>
        </row>
        <row r="22">
          <cell r="H22">
            <v>0.29124010871729333</v>
          </cell>
        </row>
        <row r="23">
          <cell r="H23">
            <v>0.31416974338982273</v>
          </cell>
        </row>
        <row r="24">
          <cell r="H24">
            <v>0.3795876298021695</v>
          </cell>
        </row>
        <row r="25">
          <cell r="H25">
            <v>0.33862600902208145</v>
          </cell>
        </row>
        <row r="26">
          <cell r="H26">
            <v>0.39893808023647553</v>
          </cell>
        </row>
        <row r="27">
          <cell r="H27">
            <v>0.444245667901162</v>
          </cell>
        </row>
        <row r="28">
          <cell r="H28">
            <v>0.526848700545124</v>
          </cell>
        </row>
        <row r="29">
          <cell r="H29">
            <v>0.5499768708349269</v>
          </cell>
        </row>
        <row r="30">
          <cell r="H30">
            <v>0.5129424615431891</v>
          </cell>
        </row>
        <row r="31">
          <cell r="H31">
            <v>0.5302667221278792</v>
          </cell>
        </row>
        <row r="32">
          <cell r="H32">
            <v>0.6736935333641693</v>
          </cell>
        </row>
        <row r="33">
          <cell r="H33">
            <v>0.5847602511103631</v>
          </cell>
        </row>
        <row r="34">
          <cell r="H34">
            <v>0.5832225904578178</v>
          </cell>
        </row>
        <row r="35">
          <cell r="H35">
            <v>0.595665887114982</v>
          </cell>
        </row>
        <row r="36">
          <cell r="H36">
            <v>0.6417050293254684</v>
          </cell>
        </row>
        <row r="37">
          <cell r="H37">
            <v>0.7558959509379048</v>
          </cell>
        </row>
        <row r="38">
          <cell r="H38">
            <v>0.8038893026631898</v>
          </cell>
        </row>
        <row r="39">
          <cell r="H39">
            <v>0.8169343620325893</v>
          </cell>
        </row>
        <row r="40">
          <cell r="H40">
            <v>0.6648434535359551</v>
          </cell>
        </row>
        <row r="41">
          <cell r="H41">
            <v>0.7524631827085138</v>
          </cell>
        </row>
        <row r="42">
          <cell r="H42">
            <v>0.6710579988520279</v>
          </cell>
        </row>
        <row r="43">
          <cell r="H43">
            <v>0.628001190356996</v>
          </cell>
        </row>
        <row r="44">
          <cell r="H44">
            <v>1.1074073840651935</v>
          </cell>
        </row>
        <row r="45">
          <cell r="H45">
            <v>0.9698582076308784</v>
          </cell>
        </row>
        <row r="46">
          <cell r="H46">
            <v>0.9716335093718109</v>
          </cell>
        </row>
        <row r="47">
          <cell r="H47">
            <v>1.3747403828107017</v>
          </cell>
        </row>
        <row r="48">
          <cell r="H48">
            <v>1.0729158933458043</v>
          </cell>
        </row>
        <row r="49">
          <cell r="H49">
            <v>1.4314035317521137</v>
          </cell>
        </row>
        <row r="50">
          <cell r="H50">
            <v>1.6067355789327482</v>
          </cell>
        </row>
        <row r="51">
          <cell r="H51">
            <v>1.8452428675167551</v>
          </cell>
        </row>
        <row r="52">
          <cell r="H52">
            <v>2.329189036264942</v>
          </cell>
        </row>
        <row r="53">
          <cell r="H53">
            <v>1.962141792448105</v>
          </cell>
        </row>
        <row r="54">
          <cell r="H54">
            <v>1.6144363054734816</v>
          </cell>
        </row>
        <row r="55">
          <cell r="H55">
            <v>1.7077717345830503</v>
          </cell>
        </row>
        <row r="56">
          <cell r="H56">
            <v>2.0259684277427987</v>
          </cell>
        </row>
        <row r="57">
          <cell r="H57">
            <v>1.6801952629711325</v>
          </cell>
        </row>
        <row r="58">
          <cell r="H58">
            <v>1.7891967837667992</v>
          </cell>
        </row>
        <row r="59">
          <cell r="H59">
            <v>1.5553975442401984</v>
          </cell>
        </row>
        <row r="60">
          <cell r="H60">
            <v>1.5918449092706135</v>
          </cell>
        </row>
        <row r="61">
          <cell r="H61">
            <v>1.6716531839682502</v>
          </cell>
        </row>
        <row r="62">
          <cell r="H62">
            <v>1.727168874563285</v>
          </cell>
        </row>
        <row r="63">
          <cell r="H63">
            <v>1.97293175988622</v>
          </cell>
        </row>
        <row r="64">
          <cell r="H64">
            <v>1.8561999528653268</v>
          </cell>
        </row>
        <row r="65">
          <cell r="H65">
            <v>1.870084883038863</v>
          </cell>
        </row>
        <row r="66">
          <cell r="H66">
            <v>2.481562177107775</v>
          </cell>
        </row>
      </sheetData>
      <sheetData sheetId="32">
        <row r="17">
          <cell r="H17">
            <v>1.3290238573630104</v>
          </cell>
        </row>
        <row r="18">
          <cell r="H18">
            <v>1.39433499790524</v>
          </cell>
        </row>
        <row r="19">
          <cell r="H19">
            <v>1.4734868696878456</v>
          </cell>
        </row>
        <row r="20">
          <cell r="H20">
            <v>1.5187556923018846</v>
          </cell>
        </row>
        <row r="21">
          <cell r="H21">
            <v>1.585909078156125</v>
          </cell>
        </row>
        <row r="22">
          <cell r="H22">
            <v>1.6676667916822938</v>
          </cell>
        </row>
        <row r="23">
          <cell r="H23">
            <v>1.7726236613387758</v>
          </cell>
        </row>
        <row r="24">
          <cell r="H24">
            <v>1.9139979749272384</v>
          </cell>
        </row>
        <row r="25">
          <cell r="H25">
            <v>1.9799941595345596</v>
          </cell>
        </row>
        <row r="26">
          <cell r="H26">
            <v>2.155441780898003</v>
          </cell>
        </row>
        <row r="27">
          <cell r="H27">
            <v>2.307952978579521</v>
          </cell>
        </row>
        <row r="28">
          <cell r="H28">
            <v>2.3248560656792745</v>
          </cell>
        </row>
        <row r="29">
          <cell r="H29">
            <v>2.4567936327458786</v>
          </cell>
        </row>
        <row r="30">
          <cell r="H30">
            <v>2.556119108690735</v>
          </cell>
        </row>
        <row r="31">
          <cell r="H31">
            <v>2.624969113341344</v>
          </cell>
        </row>
        <row r="32">
          <cell r="H32">
            <v>2.6724220643613763</v>
          </cell>
        </row>
        <row r="33">
          <cell r="H33">
            <v>2.775282047446302</v>
          </cell>
        </row>
        <row r="34">
          <cell r="H34">
            <v>2.8793512462727135</v>
          </cell>
        </row>
        <row r="35">
          <cell r="H35">
            <v>3.0774864195313874</v>
          </cell>
        </row>
        <row r="36">
          <cell r="H36">
            <v>3.4519138480322793</v>
          </cell>
        </row>
        <row r="37">
          <cell r="H37">
            <v>3.5056748077854896</v>
          </cell>
        </row>
        <row r="38">
          <cell r="H38">
            <v>3.6718586409052714</v>
          </cell>
        </row>
        <row r="39">
          <cell r="H39">
            <v>3.8059270519513886</v>
          </cell>
        </row>
        <row r="40">
          <cell r="H40">
            <v>3.7846050602024937</v>
          </cell>
        </row>
        <row r="41">
          <cell r="H41">
            <v>3.929753138291654</v>
          </cell>
        </row>
        <row r="42">
          <cell r="H42">
            <v>3.7457672845620267</v>
          </cell>
        </row>
        <row r="43">
          <cell r="H43">
            <v>3.6895980004969093</v>
          </cell>
        </row>
        <row r="44">
          <cell r="H44">
            <v>3.8504536113399195</v>
          </cell>
        </row>
        <row r="45">
          <cell r="H45">
            <v>4.160263211061816</v>
          </cell>
        </row>
        <row r="46">
          <cell r="H46">
            <v>4.097939576206758</v>
          </cell>
        </row>
        <row r="47">
          <cell r="H47">
            <v>4.4308291201586485</v>
          </cell>
        </row>
        <row r="48">
          <cell r="H48">
            <v>4.196883071652915</v>
          </cell>
        </row>
        <row r="49">
          <cell r="H49">
            <v>4.607979718523833</v>
          </cell>
        </row>
        <row r="50">
          <cell r="H50">
            <v>4.285627503509615</v>
          </cell>
        </row>
        <row r="51">
          <cell r="H51">
            <v>4.259310344024924</v>
          </cell>
        </row>
        <row r="52">
          <cell r="H52">
            <v>4.416919851928558</v>
          </cell>
        </row>
        <row r="53">
          <cell r="H53">
            <v>4.576595730047401</v>
          </cell>
        </row>
        <row r="54">
          <cell r="H54">
            <v>4.125359903749196</v>
          </cell>
        </row>
        <row r="55">
          <cell r="H55">
            <v>4.14586131659609</v>
          </cell>
        </row>
        <row r="56">
          <cell r="H56">
            <v>4.39094328390356</v>
          </cell>
        </row>
        <row r="57">
          <cell r="H57">
            <v>4.314166027456353</v>
          </cell>
        </row>
        <row r="58">
          <cell r="H58">
            <v>4.394779633023805</v>
          </cell>
        </row>
        <row r="59">
          <cell r="H59">
            <v>4.645496271196148</v>
          </cell>
        </row>
        <row r="60">
          <cell r="H60">
            <v>4.436908285586048</v>
          </cell>
        </row>
        <row r="61">
          <cell r="H61">
            <v>4.597021499867423</v>
          </cell>
        </row>
        <row r="62">
          <cell r="H62">
            <v>4.643354081785635</v>
          </cell>
        </row>
        <row r="63">
          <cell r="H63">
            <v>5.73267914851998</v>
          </cell>
        </row>
        <row r="64">
          <cell r="H64">
            <v>5.686796816707535</v>
          </cell>
        </row>
        <row r="65">
          <cell r="H65">
            <v>5.646525211113389</v>
          </cell>
        </row>
        <row r="66">
          <cell r="H66">
            <v>5.879863853390442</v>
          </cell>
        </row>
      </sheetData>
      <sheetData sheetId="33">
        <row r="17">
          <cell r="L17">
            <v>5.412773345297778</v>
          </cell>
        </row>
        <row r="18">
          <cell r="L18">
            <v>4.926249993980574</v>
          </cell>
        </row>
        <row r="19">
          <cell r="L19">
            <v>4.855309296032321</v>
          </cell>
        </row>
        <row r="20">
          <cell r="L20">
            <v>5.032395981293857</v>
          </cell>
        </row>
        <row r="21">
          <cell r="L21">
            <v>4.8970325549206475</v>
          </cell>
        </row>
        <row r="22">
          <cell r="L22">
            <v>5.365485500502377</v>
          </cell>
        </row>
        <row r="23">
          <cell r="L23">
            <v>5.383172426445294</v>
          </cell>
        </row>
        <row r="24">
          <cell r="L24">
            <v>4.715286575038935</v>
          </cell>
        </row>
        <row r="25">
          <cell r="L25">
            <v>4.902835516966552</v>
          </cell>
        </row>
        <row r="26">
          <cell r="L26">
            <v>5.066636793000378</v>
          </cell>
        </row>
        <row r="27">
          <cell r="L27">
            <v>4.386707652183853</v>
          </cell>
        </row>
        <row r="28">
          <cell r="L28">
            <v>4.671536772418096</v>
          </cell>
        </row>
        <row r="29">
          <cell r="L29">
            <v>5.392560317159027</v>
          </cell>
        </row>
        <row r="30">
          <cell r="L30">
            <v>4.485194573643639</v>
          </cell>
        </row>
        <row r="31">
          <cell r="L31">
            <v>4.832082174041244</v>
          </cell>
        </row>
        <row r="32">
          <cell r="L32">
            <v>5.260407250410774</v>
          </cell>
        </row>
        <row r="33">
          <cell r="L33">
            <v>4.26208086742915</v>
          </cell>
        </row>
        <row r="34">
          <cell r="L34">
            <v>4.302285253905334</v>
          </cell>
        </row>
        <row r="35">
          <cell r="L35">
            <v>3.93099174289549</v>
          </cell>
        </row>
        <row r="36">
          <cell r="L36">
            <v>3.9246786057057257</v>
          </cell>
        </row>
        <row r="37">
          <cell r="L37">
            <v>4.399286327778934</v>
          </cell>
        </row>
        <row r="38">
          <cell r="L38">
            <v>3.8666558004757525</v>
          </cell>
        </row>
        <row r="39">
          <cell r="L39">
            <v>4.07558626154497</v>
          </cell>
        </row>
        <row r="40">
          <cell r="L40">
            <v>3.659701160699229</v>
          </cell>
        </row>
        <row r="41">
          <cell r="L41">
            <v>4.462573000231133</v>
          </cell>
        </row>
        <row r="42">
          <cell r="L42">
            <v>4.207596582282889</v>
          </cell>
        </row>
        <row r="43">
          <cell r="L43">
            <v>4.28738263270135</v>
          </cell>
        </row>
        <row r="44">
          <cell r="L44">
            <v>4.260936971469441</v>
          </cell>
        </row>
        <row r="45">
          <cell r="L45">
            <v>3.8476933083652236</v>
          </cell>
        </row>
        <row r="46">
          <cell r="L46">
            <v>3.7182721872930053</v>
          </cell>
        </row>
        <row r="47">
          <cell r="L47">
            <v>4.20461790537741</v>
          </cell>
        </row>
        <row r="48">
          <cell r="L48">
            <v>4.3690054768300195</v>
          </cell>
        </row>
        <row r="49">
          <cell r="L49">
            <v>3.7559500474233647</v>
          </cell>
        </row>
        <row r="50">
          <cell r="L50">
            <v>4.695712511865687</v>
          </cell>
        </row>
        <row r="51">
          <cell r="L51">
            <v>4.703106720388113</v>
          </cell>
        </row>
        <row r="52">
          <cell r="L52">
            <v>4.540353077774558</v>
          </cell>
        </row>
        <row r="53">
          <cell r="L53">
            <v>4.6544869528529365</v>
          </cell>
        </row>
        <row r="54">
          <cell r="L54">
            <v>5.090030918638714</v>
          </cell>
        </row>
        <row r="55">
          <cell r="L55">
            <v>5.0688895098543725</v>
          </cell>
        </row>
        <row r="56">
          <cell r="L56">
            <v>5.252151862829191</v>
          </cell>
        </row>
        <row r="57">
          <cell r="L57">
            <v>6.339148248789533</v>
          </cell>
        </row>
        <row r="58">
          <cell r="L58">
            <v>7.109339215361449</v>
          </cell>
        </row>
        <row r="59">
          <cell r="L59">
            <v>6.893321262089066</v>
          </cell>
        </row>
        <row r="60">
          <cell r="L60">
            <v>6.288071324645316</v>
          </cell>
        </row>
        <row r="61">
          <cell r="L61">
            <v>7.492532472381751</v>
          </cell>
        </row>
        <row r="62">
          <cell r="L62">
            <v>7.564533177215622</v>
          </cell>
        </row>
        <row r="63">
          <cell r="L63">
            <v>7.223243792364545</v>
          </cell>
        </row>
        <row r="64">
          <cell r="L64">
            <v>8.00958017368251</v>
          </cell>
        </row>
        <row r="65">
          <cell r="L65">
            <v>5.559301638372342</v>
          </cell>
        </row>
        <row r="66">
          <cell r="L66">
            <v>7.926838325712045</v>
          </cell>
        </row>
      </sheetData>
      <sheetData sheetId="34">
        <row r="17">
          <cell r="H17">
            <v>12.147795681095529</v>
          </cell>
        </row>
        <row r="18">
          <cell r="H18">
            <v>11.343046599987478</v>
          </cell>
        </row>
        <row r="19">
          <cell r="H19">
            <v>12.094318614933112</v>
          </cell>
        </row>
        <row r="20">
          <cell r="H20">
            <v>12.484319684392828</v>
          </cell>
        </row>
        <row r="21">
          <cell r="H21">
            <v>11.84303777343421</v>
          </cell>
        </row>
        <row r="22">
          <cell r="H22">
            <v>11.996531973904146</v>
          </cell>
        </row>
        <row r="23">
          <cell r="H23">
            <v>12.555901116793176</v>
          </cell>
        </row>
        <row r="24">
          <cell r="H24">
            <v>12.356947679566291</v>
          </cell>
        </row>
        <row r="25">
          <cell r="H25">
            <v>12.916449895545522</v>
          </cell>
        </row>
        <row r="26">
          <cell r="H26">
            <v>12.41815111861545</v>
          </cell>
        </row>
        <row r="27">
          <cell r="H27">
            <v>12.829136769626656</v>
          </cell>
        </row>
        <row r="28">
          <cell r="H28">
            <v>12.312185279563066</v>
          </cell>
        </row>
        <row r="29">
          <cell r="H29">
            <v>12.88340913397764</v>
          </cell>
        </row>
        <row r="30">
          <cell r="H30">
            <v>13.469781099156233</v>
          </cell>
        </row>
        <row r="31">
          <cell r="H31">
            <v>14.19725151048454</v>
          </cell>
        </row>
        <row r="32">
          <cell r="H32">
            <v>14.851576325346171</v>
          </cell>
        </row>
        <row r="33">
          <cell r="H33">
            <v>15.795267835994864</v>
          </cell>
        </row>
        <row r="34">
          <cell r="H34">
            <v>15.84982537355233</v>
          </cell>
        </row>
        <row r="35">
          <cell r="H35">
            <v>16.83324694618012</v>
          </cell>
        </row>
        <row r="36">
          <cell r="H36">
            <v>16.84340566907359</v>
          </cell>
        </row>
        <row r="37">
          <cell r="H37">
            <v>15.523006360641581</v>
          </cell>
        </row>
        <row r="38">
          <cell r="H38">
            <v>15.361408741069773</v>
          </cell>
        </row>
        <row r="39">
          <cell r="H39">
            <v>15.446005885696044</v>
          </cell>
        </row>
        <row r="40">
          <cell r="H40">
            <v>16.302736493054887</v>
          </cell>
        </row>
        <row r="41">
          <cell r="H41">
            <v>16.212377298470976</v>
          </cell>
        </row>
        <row r="42">
          <cell r="H42">
            <v>16.842481503018114</v>
          </cell>
        </row>
        <row r="43">
          <cell r="H43">
            <v>17.40330253979909</v>
          </cell>
        </row>
        <row r="44">
          <cell r="H44">
            <v>17.29497930834848</v>
          </cell>
        </row>
        <row r="45">
          <cell r="H45">
            <v>18.496974880031868</v>
          </cell>
        </row>
        <row r="46">
          <cell r="H46">
            <v>19.068020641257455</v>
          </cell>
        </row>
        <row r="47">
          <cell r="H47">
            <v>18.9848348283372</v>
          </cell>
        </row>
        <row r="48">
          <cell r="H48">
            <v>19.203053458327584</v>
          </cell>
        </row>
        <row r="49">
          <cell r="H49">
            <v>20.311476255839636</v>
          </cell>
        </row>
        <row r="50">
          <cell r="H50">
            <v>19.411739903365675</v>
          </cell>
        </row>
        <row r="51">
          <cell r="H51">
            <v>19.949802337216507</v>
          </cell>
        </row>
        <row r="52">
          <cell r="H52">
            <v>20.1511976100873</v>
          </cell>
        </row>
        <row r="53">
          <cell r="H53">
            <v>19.770286983104192</v>
          </cell>
        </row>
        <row r="54">
          <cell r="H54">
            <v>19.20830536115199</v>
          </cell>
        </row>
        <row r="55">
          <cell r="H55">
            <v>18.51358985868666</v>
          </cell>
        </row>
        <row r="56">
          <cell r="H56">
            <v>19.589326086585007</v>
          </cell>
        </row>
        <row r="57">
          <cell r="H57">
            <v>20.553096701194676</v>
          </cell>
        </row>
        <row r="58">
          <cell r="H58">
            <v>20.971903327231523</v>
          </cell>
        </row>
        <row r="59">
          <cell r="H59">
            <v>20.791485097971</v>
          </cell>
        </row>
        <row r="60">
          <cell r="H60">
            <v>20.24071876174202</v>
          </cell>
        </row>
        <row r="61">
          <cell r="H61">
            <v>20.633706898463714</v>
          </cell>
        </row>
        <row r="62">
          <cell r="H62">
            <v>20.55901765256222</v>
          </cell>
        </row>
        <row r="63">
          <cell r="H63">
            <v>20.310503320672556</v>
          </cell>
        </row>
        <row r="64">
          <cell r="H64">
            <v>20.13422981828702</v>
          </cell>
        </row>
        <row r="65">
          <cell r="H65">
            <v>20.29764948541441</v>
          </cell>
        </row>
        <row r="66">
          <cell r="H66">
            <v>20.34506201019282</v>
          </cell>
        </row>
      </sheetData>
      <sheetData sheetId="35">
        <row r="17">
          <cell r="J17" t="str">
            <v>NA</v>
          </cell>
        </row>
        <row r="18">
          <cell r="J18" t="str">
            <v>NA</v>
          </cell>
        </row>
        <row r="19">
          <cell r="J19" t="str">
            <v>NA</v>
          </cell>
        </row>
        <row r="20">
          <cell r="J20" t="str">
            <v>NA</v>
          </cell>
        </row>
        <row r="21">
          <cell r="J21" t="str">
            <v>NA</v>
          </cell>
        </row>
        <row r="22">
          <cell r="J22" t="str">
            <v>NA</v>
          </cell>
        </row>
        <row r="23">
          <cell r="J23" t="str">
            <v>NA</v>
          </cell>
        </row>
        <row r="24">
          <cell r="J24" t="str">
            <v>NA</v>
          </cell>
        </row>
        <row r="25">
          <cell r="J25" t="str">
            <v>NA</v>
          </cell>
        </row>
        <row r="26">
          <cell r="J26" t="str">
            <v>NA</v>
          </cell>
        </row>
        <row r="27">
          <cell r="J27" t="str">
            <v>NA</v>
          </cell>
        </row>
        <row r="28">
          <cell r="J28" t="str">
            <v>NA</v>
          </cell>
        </row>
        <row r="29">
          <cell r="J29" t="str">
            <v>NA</v>
          </cell>
        </row>
        <row r="30">
          <cell r="J30" t="str">
            <v>NA</v>
          </cell>
        </row>
        <row r="31">
          <cell r="J31" t="str">
            <v>NA</v>
          </cell>
        </row>
        <row r="32">
          <cell r="J32" t="str">
            <v>NA</v>
          </cell>
        </row>
        <row r="33">
          <cell r="J33" t="str">
            <v>NA</v>
          </cell>
        </row>
        <row r="34">
          <cell r="J34" t="str">
            <v>NA</v>
          </cell>
        </row>
        <row r="35">
          <cell r="J35" t="str">
            <v>NA</v>
          </cell>
        </row>
        <row r="36">
          <cell r="J36" t="str">
            <v>NA</v>
          </cell>
        </row>
        <row r="37">
          <cell r="J37" t="str">
            <v>NA</v>
          </cell>
        </row>
        <row r="38">
          <cell r="J38" t="str">
            <v>NA</v>
          </cell>
        </row>
        <row r="39">
          <cell r="J39" t="str">
            <v>NA</v>
          </cell>
        </row>
        <row r="40">
          <cell r="J40" t="str">
            <v>NA</v>
          </cell>
        </row>
        <row r="41">
          <cell r="J41" t="str">
            <v>NA</v>
          </cell>
        </row>
        <row r="42">
          <cell r="J42" t="str">
            <v>NA</v>
          </cell>
        </row>
        <row r="43">
          <cell r="J43" t="str">
            <v>NA</v>
          </cell>
        </row>
        <row r="44">
          <cell r="J44">
            <v>0.5282435363780266</v>
          </cell>
        </row>
        <row r="45">
          <cell r="J45">
            <v>0.5147913007261468</v>
          </cell>
        </row>
        <row r="46">
          <cell r="J46">
            <v>0.5139322992523114</v>
          </cell>
        </row>
        <row r="47">
          <cell r="J47">
            <v>0.515253997202401</v>
          </cell>
        </row>
        <row r="48">
          <cell r="J48">
            <v>0.41498863378027323</v>
          </cell>
        </row>
        <row r="49">
          <cell r="J49">
            <v>0.45786113858047317</v>
          </cell>
        </row>
        <row r="50">
          <cell r="J50">
            <v>0.5225479638639934</v>
          </cell>
        </row>
        <row r="51">
          <cell r="J51">
            <v>0.5080344983681824</v>
          </cell>
        </row>
        <row r="52">
          <cell r="J52">
            <v>0.4432867486807972</v>
          </cell>
        </row>
        <row r="53">
          <cell r="J53">
            <v>0.5296372783800575</v>
          </cell>
        </row>
        <row r="54">
          <cell r="J54">
            <v>0.45799935767058286</v>
          </cell>
        </row>
        <row r="55">
          <cell r="J55">
            <v>0.36959982786750195</v>
          </cell>
        </row>
        <row r="56">
          <cell r="J56">
            <v>0.34339579747952026</v>
          </cell>
        </row>
        <row r="57">
          <cell r="J57">
            <v>0.3369493415180222</v>
          </cell>
        </row>
        <row r="58">
          <cell r="J58">
            <v>0.3182713539312137</v>
          </cell>
        </row>
        <row r="59">
          <cell r="J59">
            <v>0.2514912758751494</v>
          </cell>
        </row>
        <row r="60">
          <cell r="J60">
            <v>0.23121172988363653</v>
          </cell>
        </row>
        <row r="61">
          <cell r="J61">
            <v>0.39376357276062235</v>
          </cell>
        </row>
        <row r="62">
          <cell r="J62">
            <v>0.27414575147423165</v>
          </cell>
        </row>
        <row r="63">
          <cell r="J63">
            <v>0.22895076287529004</v>
          </cell>
        </row>
        <row r="64">
          <cell r="J64">
            <v>0.35454053542611125</v>
          </cell>
        </row>
        <row r="65">
          <cell r="J65">
            <v>0.3163626591060446</v>
          </cell>
        </row>
        <row r="66">
          <cell r="J66">
            <v>0.3034577887179407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armPcc"/>
      <sheetName val="Total"/>
      <sheetName val="Asparagus"/>
      <sheetName val="LimaBeans"/>
      <sheetName val="SnapBeans"/>
      <sheetName val="Beets"/>
      <sheetName val="Sauerkraut"/>
      <sheetName val="Carrots"/>
      <sheetName val="Corn"/>
      <sheetName val="Cucumbers"/>
      <sheetName val="Mushrooms"/>
      <sheetName val="Peas"/>
      <sheetName val="ChilePeppers"/>
      <sheetName val="Potatoes"/>
      <sheetName val="Spinach"/>
      <sheetName val="Tomatoes"/>
      <sheetName val="Other"/>
    </sheetNames>
    <sheetDataSet>
      <sheetData sheetId="3">
        <row r="8">
          <cell r="J8">
            <v>0.5949003678104298</v>
          </cell>
        </row>
        <row r="9">
          <cell r="J9">
            <v>0.62903114547953</v>
          </cell>
        </row>
        <row r="10">
          <cell r="J10">
            <v>0.6125210017444261</v>
          </cell>
        </row>
        <row r="11">
          <cell r="J11">
            <v>0.6449377021348217</v>
          </cell>
        </row>
        <row r="12">
          <cell r="J12">
            <v>0.5267488690093008</v>
          </cell>
        </row>
        <row r="13">
          <cell r="J13">
            <v>0.583960322625412</v>
          </cell>
        </row>
        <row r="14">
          <cell r="J14">
            <v>0.5330871840355912</v>
          </cell>
        </row>
        <row r="15">
          <cell r="J15">
            <v>0.4513595692111364</v>
          </cell>
        </row>
        <row r="16">
          <cell r="J16">
            <v>0.3791185111506928</v>
          </cell>
        </row>
        <row r="17">
          <cell r="J17">
            <v>0.3216943482353045</v>
          </cell>
        </row>
        <row r="18">
          <cell r="J18">
            <v>0.3643388882540775</v>
          </cell>
        </row>
        <row r="19">
          <cell r="J19">
            <v>0.37756044211270345</v>
          </cell>
        </row>
        <row r="20">
          <cell r="J20">
            <v>0.2848712807129188</v>
          </cell>
        </row>
        <row r="21">
          <cell r="J21">
            <v>0.2958433403295835</v>
          </cell>
        </row>
        <row r="22">
          <cell r="J22">
            <v>0.3179855989652853</v>
          </cell>
        </row>
        <row r="23">
          <cell r="J23">
            <v>0.2903515967230803</v>
          </cell>
        </row>
        <row r="24">
          <cell r="J24">
            <v>0.29226743843612013</v>
          </cell>
        </row>
        <row r="25">
          <cell r="J25">
            <v>0.2642329615657073</v>
          </cell>
        </row>
        <row r="26">
          <cell r="J26">
            <v>0.3312365878843038</v>
          </cell>
        </row>
        <row r="27">
          <cell r="J27">
            <v>0.30275390730243945</v>
          </cell>
        </row>
        <row r="28">
          <cell r="J28">
            <v>0.29859366462507797</v>
          </cell>
        </row>
        <row r="29">
          <cell r="J29">
            <v>0.27895509177768224</v>
          </cell>
        </row>
        <row r="30">
          <cell r="J30">
            <v>0.2867954564917827</v>
          </cell>
        </row>
        <row r="31">
          <cell r="J31">
            <v>0.27906855484044496</v>
          </cell>
        </row>
        <row r="32">
          <cell r="J32">
            <v>0.24717221921073812</v>
          </cell>
        </row>
        <row r="33">
          <cell r="J33">
            <v>0.2603197049036416</v>
          </cell>
        </row>
        <row r="34">
          <cell r="J34">
            <v>0.24361923068080266</v>
          </cell>
        </row>
        <row r="35">
          <cell r="J35">
            <v>0.19038144530104945</v>
          </cell>
        </row>
        <row r="36">
          <cell r="J36">
            <v>0.18996848849211379</v>
          </cell>
        </row>
        <row r="37">
          <cell r="J37">
            <v>0.21115973332855942</v>
          </cell>
        </row>
        <row r="38">
          <cell r="J38">
            <v>0.2204998109672964</v>
          </cell>
        </row>
        <row r="39">
          <cell r="J39">
            <v>0.21783449705808283</v>
          </cell>
        </row>
        <row r="40">
          <cell r="J40">
            <v>0.19866451487111197</v>
          </cell>
        </row>
        <row r="41">
          <cell r="J41">
            <v>0.2300260700376234</v>
          </cell>
        </row>
        <row r="42">
          <cell r="J42">
            <v>0.20417872095475423</v>
          </cell>
        </row>
        <row r="43">
          <cell r="J43">
            <v>0.1907681598474603</v>
          </cell>
        </row>
        <row r="44">
          <cell r="J44">
            <v>0.17452902776015017</v>
          </cell>
        </row>
        <row r="45">
          <cell r="J45">
            <v>0.14339657314965884</v>
          </cell>
        </row>
        <row r="46">
          <cell r="J46">
            <v>0.2063143241975718</v>
          </cell>
        </row>
        <row r="47">
          <cell r="J47">
            <v>0.15901259361332487</v>
          </cell>
        </row>
        <row r="48">
          <cell r="J48">
            <v>0.10720553234161986</v>
          </cell>
        </row>
        <row r="49">
          <cell r="J49">
            <v>0.13362614344968088</v>
          </cell>
        </row>
        <row r="50">
          <cell r="J50">
            <v>0.13276407502681226</v>
          </cell>
        </row>
        <row r="51">
          <cell r="J51">
            <v>0.11013505932693049</v>
          </cell>
        </row>
        <row r="52">
          <cell r="J52">
            <v>0.06993665154381427</v>
          </cell>
        </row>
        <row r="53">
          <cell r="J53">
            <v>0.0644570383318492</v>
          </cell>
        </row>
        <row r="54">
          <cell r="J54">
            <v>0.07843812333788353</v>
          </cell>
        </row>
        <row r="55">
          <cell r="J55">
            <v>0.0670961123321008</v>
          </cell>
        </row>
        <row r="56">
          <cell r="J56">
            <v>0.058116896914867607</v>
          </cell>
        </row>
        <row r="57">
          <cell r="J57">
            <v>0.05957708934600206</v>
          </cell>
        </row>
      </sheetData>
      <sheetData sheetId="4">
        <row r="8">
          <cell r="J8">
            <v>0.22872247039775276</v>
          </cell>
        </row>
        <row r="9">
          <cell r="J9">
            <v>0.249445008932828</v>
          </cell>
        </row>
        <row r="10">
          <cell r="J10">
            <v>0.2101040515302817</v>
          </cell>
        </row>
        <row r="11">
          <cell r="J11">
            <v>0.24727595335733735</v>
          </cell>
        </row>
        <row r="12">
          <cell r="J12">
            <v>0.17067719098076256</v>
          </cell>
        </row>
        <row r="13">
          <cell r="J13">
            <v>0.2768864626596843</v>
          </cell>
        </row>
        <row r="14">
          <cell r="J14">
            <v>0.17841172288852708</v>
          </cell>
        </row>
        <row r="15">
          <cell r="J15">
            <v>0.17708035361584462</v>
          </cell>
        </row>
        <row r="16">
          <cell r="J16">
            <v>0.22508255273266392</v>
          </cell>
        </row>
        <row r="17">
          <cell r="J17">
            <v>0.21639154873253205</v>
          </cell>
        </row>
        <row r="18">
          <cell r="J18">
            <v>0.15667951836856572</v>
          </cell>
        </row>
        <row r="19">
          <cell r="J19">
            <v>0.16785089969821626</v>
          </cell>
        </row>
        <row r="20">
          <cell r="J20">
            <v>0.22533292809694952</v>
          </cell>
        </row>
        <row r="21">
          <cell r="J21">
            <v>0.15465262963151785</v>
          </cell>
        </row>
        <row r="22">
          <cell r="J22">
            <v>0.2133634204348438</v>
          </cell>
        </row>
        <row r="23">
          <cell r="J23">
            <v>0.20933927819597928</v>
          </cell>
        </row>
        <row r="24">
          <cell r="J24">
            <v>0.13742887222661046</v>
          </cell>
        </row>
        <row r="25">
          <cell r="J25">
            <v>0.1520088531635296</v>
          </cell>
        </row>
        <row r="26">
          <cell r="J26">
            <v>0.11877661311075528</v>
          </cell>
        </row>
        <row r="27">
          <cell r="J27">
            <v>0.13918353582124873</v>
          </cell>
        </row>
        <row r="28">
          <cell r="J28">
            <v>0.12026102784369364</v>
          </cell>
        </row>
        <row r="29">
          <cell r="J29">
            <v>0.09066157354942508</v>
          </cell>
        </row>
        <row r="30">
          <cell r="J30">
            <v>0.0616596728611801</v>
          </cell>
        </row>
        <row r="31">
          <cell r="J31">
            <v>0.049874161879694914</v>
          </cell>
        </row>
        <row r="32">
          <cell r="J32">
            <v>0.09072412274708089</v>
          </cell>
        </row>
        <row r="33">
          <cell r="J33">
            <v>0.07105422104840615</v>
          </cell>
        </row>
        <row r="34">
          <cell r="J34">
            <v>0.07616801462544547</v>
          </cell>
        </row>
        <row r="35">
          <cell r="J35">
            <v>0.10311016005159174</v>
          </cell>
        </row>
        <row r="36">
          <cell r="J36">
            <v>0.10568060409611936</v>
          </cell>
        </row>
        <row r="37">
          <cell r="J37">
            <v>0.06000823502031902</v>
          </cell>
        </row>
        <row r="38">
          <cell r="J38">
            <v>0.05758096216158791</v>
          </cell>
        </row>
        <row r="39">
          <cell r="J39">
            <v>0.057201136007551175</v>
          </cell>
        </row>
        <row r="40">
          <cell r="J40">
            <v>0.057131984512664415</v>
          </cell>
        </row>
        <row r="41">
          <cell r="J41">
            <v>0.038374300409167006</v>
          </cell>
        </row>
        <row r="42">
          <cell r="J42">
            <v>0.031690516819000654</v>
          </cell>
        </row>
        <row r="43">
          <cell r="J43">
            <v>0.03605839645150806</v>
          </cell>
        </row>
        <row r="44">
          <cell r="J44">
            <v>0.036589139664408354</v>
          </cell>
        </row>
        <row r="45">
          <cell r="J45">
            <v>0.027350638634266455</v>
          </cell>
        </row>
        <row r="46">
          <cell r="J46">
            <v>0.032939874515679264</v>
          </cell>
        </row>
        <row r="47">
          <cell r="J47">
            <v>0.029209007774364488</v>
          </cell>
        </row>
        <row r="48">
          <cell r="J48">
            <v>0.03480323977095735</v>
          </cell>
        </row>
        <row r="49">
          <cell r="J49">
            <v>0.022886528903823672</v>
          </cell>
        </row>
        <row r="50">
          <cell r="J50">
            <v>0.02972935862461012</v>
          </cell>
        </row>
        <row r="51">
          <cell r="J51">
            <v>0.05400026126262235</v>
          </cell>
        </row>
        <row r="52">
          <cell r="J52">
            <v>0.034591328176892144</v>
          </cell>
        </row>
        <row r="53">
          <cell r="J53">
            <v>0.03350259122909081</v>
          </cell>
        </row>
        <row r="54">
          <cell r="J54">
            <v>0.024633620818748078</v>
          </cell>
        </row>
        <row r="55">
          <cell r="J55">
            <v>0.022034461437846986</v>
          </cell>
        </row>
        <row r="56">
          <cell r="J56">
            <v>0.022299643999720467</v>
          </cell>
        </row>
        <row r="57">
          <cell r="J57">
            <v>0.03563435297515002</v>
          </cell>
        </row>
      </sheetData>
      <sheetData sheetId="5">
        <row r="8">
          <cell r="J8">
            <v>4.665541344234727</v>
          </cell>
        </row>
        <row r="9">
          <cell r="J9">
            <v>4.561978297209086</v>
          </cell>
        </row>
        <row r="10">
          <cell r="J10">
            <v>4.61583907360267</v>
          </cell>
        </row>
        <row r="11">
          <cell r="J11">
            <v>4.903335876419886</v>
          </cell>
        </row>
        <row r="12">
          <cell r="J12">
            <v>4.870445373757854</v>
          </cell>
        </row>
        <row r="13">
          <cell r="J13">
            <v>4.4466687517713925</v>
          </cell>
        </row>
        <row r="14">
          <cell r="J14">
            <v>4.875525533382397</v>
          </cell>
        </row>
        <row r="15">
          <cell r="J15">
            <v>4.816102654159251</v>
          </cell>
        </row>
        <row r="16">
          <cell r="J16">
            <v>4.820194403427532</v>
          </cell>
        </row>
        <row r="17">
          <cell r="J17">
            <v>4.735451457886927</v>
          </cell>
        </row>
        <row r="18">
          <cell r="J18">
            <v>4.553793979219448</v>
          </cell>
        </row>
        <row r="19">
          <cell r="J19">
            <v>4.637175102305422</v>
          </cell>
        </row>
        <row r="20">
          <cell r="J20">
            <v>4.195210673531964</v>
          </cell>
        </row>
        <row r="21">
          <cell r="J21">
            <v>4.0564757280025185</v>
          </cell>
        </row>
        <row r="22">
          <cell r="J22">
            <v>3.6744604867419657</v>
          </cell>
        </row>
        <row r="23">
          <cell r="J23">
            <v>3.7569221374551196</v>
          </cell>
        </row>
        <row r="24">
          <cell r="J24">
            <v>3.857845679517593</v>
          </cell>
        </row>
        <row r="25">
          <cell r="J25">
            <v>3.7589998517322614</v>
          </cell>
        </row>
        <row r="26">
          <cell r="J26">
            <v>3.783267964786692</v>
          </cell>
        </row>
        <row r="27">
          <cell r="J27">
            <v>3.867942202459105</v>
          </cell>
        </row>
        <row r="28">
          <cell r="J28">
            <v>3.691214369484911</v>
          </cell>
        </row>
        <row r="29">
          <cell r="J29">
            <v>4.048135634135854</v>
          </cell>
        </row>
        <row r="30">
          <cell r="J30">
            <v>3.980119728930999</v>
          </cell>
        </row>
        <row r="31">
          <cell r="J31">
            <v>3.9592983128085915</v>
          </cell>
        </row>
        <row r="32">
          <cell r="J32">
            <v>3.795584240164594</v>
          </cell>
        </row>
        <row r="33">
          <cell r="J33">
            <v>3.5270051197454944</v>
          </cell>
        </row>
        <row r="34">
          <cell r="J34">
            <v>3.8461191395906806</v>
          </cell>
        </row>
        <row r="35">
          <cell r="J35">
            <v>3.637612161531923</v>
          </cell>
        </row>
        <row r="36">
          <cell r="J36">
            <v>3.7512044161744207</v>
          </cell>
        </row>
        <row r="37">
          <cell r="J37">
            <v>3.66579891178861</v>
          </cell>
        </row>
        <row r="38">
          <cell r="J38">
            <v>4.013190645622111</v>
          </cell>
        </row>
        <row r="39">
          <cell r="J39">
            <v>3.7808456469719944</v>
          </cell>
        </row>
        <row r="40">
          <cell r="J40">
            <v>3.3595813624192847</v>
          </cell>
        </row>
        <row r="41">
          <cell r="J41">
            <v>3.678845005794898</v>
          </cell>
        </row>
        <row r="42">
          <cell r="J42">
            <v>3.732761611293763</v>
          </cell>
        </row>
        <row r="43">
          <cell r="J43">
            <v>3.999930964646918</v>
          </cell>
        </row>
        <row r="44">
          <cell r="J44">
            <v>3.937945236481145</v>
          </cell>
        </row>
        <row r="45">
          <cell r="J45">
            <v>3.514249073368476</v>
          </cell>
        </row>
        <row r="46">
          <cell r="J46">
            <v>3.3318819181955046</v>
          </cell>
        </row>
        <row r="47">
          <cell r="J47">
            <v>3.627603762253479</v>
          </cell>
        </row>
        <row r="48">
          <cell r="J48">
            <v>3.6719211058909256</v>
          </cell>
        </row>
        <row r="49">
          <cell r="J49">
            <v>3.1645583215808553</v>
          </cell>
        </row>
        <row r="50">
          <cell r="J50">
            <v>2.9337054460756096</v>
          </cell>
        </row>
        <row r="51">
          <cell r="J51">
            <v>2.8701260375246767</v>
          </cell>
        </row>
        <row r="52">
          <cell r="J52">
            <v>2.781825654575674</v>
          </cell>
        </row>
        <row r="53">
          <cell r="J53">
            <v>2.950278167060877</v>
          </cell>
        </row>
        <row r="54">
          <cell r="J54">
            <v>3.1923886714505834</v>
          </cell>
        </row>
        <row r="55">
          <cell r="J55">
            <v>3.121201450234831</v>
          </cell>
        </row>
        <row r="56">
          <cell r="J56">
            <v>2.8656580956671998</v>
          </cell>
        </row>
        <row r="57">
          <cell r="J57">
            <v>2.9043591744283024</v>
          </cell>
        </row>
      </sheetData>
      <sheetData sheetId="6">
        <row r="8">
          <cell r="J8">
            <v>1.7727210658759733</v>
          </cell>
        </row>
        <row r="9">
          <cell r="J9">
            <v>2.0379368297369274</v>
          </cell>
        </row>
        <row r="10">
          <cell r="J10">
            <v>1.9971795555894345</v>
          </cell>
        </row>
        <row r="11">
          <cell r="J11">
            <v>1.8828836906407938</v>
          </cell>
        </row>
        <row r="12">
          <cell r="J12">
            <v>1.7586764802154742</v>
          </cell>
        </row>
        <row r="13">
          <cell r="J13">
            <v>1.7358651312895588</v>
          </cell>
        </row>
        <row r="14">
          <cell r="J14">
            <v>1.8487857454078473</v>
          </cell>
        </row>
        <row r="15">
          <cell r="J15">
            <v>1.9901107433288387</v>
          </cell>
        </row>
        <row r="16">
          <cell r="J16">
            <v>1.9008468674888246</v>
          </cell>
        </row>
        <row r="17">
          <cell r="J17">
            <v>1.7268667659016685</v>
          </cell>
        </row>
        <row r="18">
          <cell r="J18">
            <v>1.8194672545076098</v>
          </cell>
        </row>
        <row r="19">
          <cell r="J19">
            <v>1.6145865040919087</v>
          </cell>
        </row>
        <row r="20">
          <cell r="J20">
            <v>1.3642863071774127</v>
          </cell>
        </row>
        <row r="21">
          <cell r="J21">
            <v>1.2963073416394761</v>
          </cell>
        </row>
        <row r="22">
          <cell r="J22">
            <v>1.3021654185209481</v>
          </cell>
        </row>
        <row r="23">
          <cell r="J23">
            <v>0.9511524922770768</v>
          </cell>
        </row>
        <row r="24">
          <cell r="J24">
            <v>1.1568204003035703</v>
          </cell>
        </row>
        <row r="25">
          <cell r="J25">
            <v>0.8755951464603423</v>
          </cell>
        </row>
        <row r="26">
          <cell r="J26">
            <v>1.0211465576024426</v>
          </cell>
        </row>
        <row r="27">
          <cell r="J27">
            <v>0.9657400983432344</v>
          </cell>
        </row>
        <row r="28">
          <cell r="J28">
            <v>1.0231899247936047</v>
          </cell>
        </row>
        <row r="29">
          <cell r="J29">
            <v>0.9450725911949037</v>
          </cell>
        </row>
        <row r="30">
          <cell r="J30">
            <v>0.9164869557093587</v>
          </cell>
        </row>
        <row r="31">
          <cell r="J31">
            <v>0.8315690380588269</v>
          </cell>
        </row>
        <row r="32">
          <cell r="J32">
            <v>1.1359115686542463</v>
          </cell>
        </row>
        <row r="33">
          <cell r="J33">
            <v>1.1254628465956624</v>
          </cell>
        </row>
        <row r="34">
          <cell r="J34">
            <v>0.933521713817412</v>
          </cell>
        </row>
        <row r="35">
          <cell r="J35">
            <v>0.8940610892888551</v>
          </cell>
        </row>
        <row r="36">
          <cell r="J36">
            <v>0.7499049309164659</v>
          </cell>
        </row>
        <row r="37">
          <cell r="J37">
            <v>0.8392559838163949</v>
          </cell>
        </row>
        <row r="38">
          <cell r="J38">
            <v>0.8014601958841386</v>
          </cell>
        </row>
        <row r="39">
          <cell r="J39">
            <v>0.7793654781028847</v>
          </cell>
        </row>
        <row r="40">
          <cell r="J40">
            <v>0.46664960667197164</v>
          </cell>
        </row>
        <row r="41">
          <cell r="J41">
            <v>0.5509298501878463</v>
          </cell>
        </row>
        <row r="42">
          <cell r="J42">
            <v>0.6431112586093874</v>
          </cell>
        </row>
        <row r="43">
          <cell r="J43">
            <v>0.570874407047972</v>
          </cell>
        </row>
        <row r="44">
          <cell r="J44">
            <v>0.40221879061500193</v>
          </cell>
        </row>
        <row r="45">
          <cell r="J45">
            <v>0.41919986090776434</v>
          </cell>
        </row>
        <row r="46">
          <cell r="J46">
            <v>0.4989365172316122</v>
          </cell>
        </row>
        <row r="47">
          <cell r="J47">
            <v>0.46618387103460884</v>
          </cell>
        </row>
        <row r="48">
          <cell r="J48">
            <v>0.4752979076236022</v>
          </cell>
        </row>
        <row r="49">
          <cell r="J49">
            <v>0.5171529691534659</v>
          </cell>
        </row>
        <row r="50">
          <cell r="J50">
            <v>0.5562665409367915</v>
          </cell>
        </row>
        <row r="51">
          <cell r="J51">
            <v>0.5307276749102677</v>
          </cell>
        </row>
        <row r="52">
          <cell r="J52">
            <v>0.5382676381758061</v>
          </cell>
        </row>
        <row r="53">
          <cell r="J53">
            <v>0.5343871880946771</v>
          </cell>
        </row>
        <row r="54">
          <cell r="J54">
            <v>0.5343871880946771</v>
          </cell>
        </row>
        <row r="55">
          <cell r="J55">
            <v>0.5261797802784124</v>
          </cell>
        </row>
        <row r="56">
          <cell r="J56">
            <v>0.5231</v>
          </cell>
        </row>
        <row r="57">
          <cell r="J57">
            <v>0.52</v>
          </cell>
        </row>
      </sheetData>
      <sheetData sheetId="7">
        <row r="8">
          <cell r="J8">
            <v>2.3029331291574824</v>
          </cell>
        </row>
        <row r="9">
          <cell r="J9">
            <v>2.4677968612305623</v>
          </cell>
        </row>
        <row r="10">
          <cell r="J10">
            <v>2.1865836843007966</v>
          </cell>
        </row>
        <row r="11">
          <cell r="J11">
            <v>2.1296312237800183</v>
          </cell>
        </row>
        <row r="12">
          <cell r="J12">
            <v>2.2659631804876224</v>
          </cell>
        </row>
        <row r="13">
          <cell r="J13">
            <v>2.0533243460988175</v>
          </cell>
        </row>
        <row r="14">
          <cell r="J14">
            <v>2.2188347421285575</v>
          </cell>
        </row>
        <row r="15">
          <cell r="J15">
            <v>2.187870976530043</v>
          </cell>
        </row>
        <row r="16">
          <cell r="J16">
            <v>2.089838518038682</v>
          </cell>
        </row>
        <row r="17">
          <cell r="J17">
            <v>2.0581282531991736</v>
          </cell>
        </row>
        <row r="18">
          <cell r="J18">
            <v>1.9857170875305408</v>
          </cell>
        </row>
        <row r="19">
          <cell r="J19">
            <v>2.0269779142538464</v>
          </cell>
        </row>
        <row r="20">
          <cell r="J20">
            <v>1.6969803722175998</v>
          </cell>
        </row>
        <row r="21">
          <cell r="J21">
            <v>2.078475431455739</v>
          </cell>
        </row>
        <row r="22">
          <cell r="J22">
            <v>1.6977299084642135</v>
          </cell>
        </row>
        <row r="23">
          <cell r="J23">
            <v>1.5923487631572633</v>
          </cell>
        </row>
        <row r="24">
          <cell r="J24">
            <v>1.5506124564541182</v>
          </cell>
        </row>
        <row r="25">
          <cell r="J25">
            <v>1.6110517498420949</v>
          </cell>
        </row>
        <row r="26">
          <cell r="J26">
            <v>1.4338508179371563</v>
          </cell>
        </row>
        <row r="27">
          <cell r="J27">
            <v>1.2828516458986343</v>
          </cell>
        </row>
        <row r="28">
          <cell r="J28">
            <v>1.1939906210840674</v>
          </cell>
        </row>
        <row r="29">
          <cell r="J29">
            <v>1.4353868568362835</v>
          </cell>
        </row>
        <row r="30">
          <cell r="J30">
            <v>1.1472659285775453</v>
          </cell>
        </row>
        <row r="31">
          <cell r="J31">
            <v>1.3528868796603335</v>
          </cell>
        </row>
        <row r="32">
          <cell r="J32">
            <v>1.2254898328816106</v>
          </cell>
        </row>
        <row r="33">
          <cell r="J33">
            <v>1.3725143446692452</v>
          </cell>
        </row>
        <row r="34">
          <cell r="J34">
            <v>0.9887825062132185</v>
          </cell>
        </row>
        <row r="35">
          <cell r="J35">
            <v>1.4363996250622915</v>
          </cell>
        </row>
        <row r="36">
          <cell r="J36">
            <v>1.381692078257248</v>
          </cell>
        </row>
        <row r="37">
          <cell r="J37">
            <v>1.2352670207565828</v>
          </cell>
        </row>
        <row r="38">
          <cell r="J38">
            <v>1.373246646952754</v>
          </cell>
        </row>
        <row r="39">
          <cell r="J39">
            <v>1.2635372099301632</v>
          </cell>
        </row>
        <row r="40">
          <cell r="J40">
            <v>1.1780872134912324</v>
          </cell>
        </row>
        <row r="41">
          <cell r="J41">
            <v>1.0917180228235246</v>
          </cell>
        </row>
        <row r="42">
          <cell r="J42">
            <v>1.0842168849755076</v>
          </cell>
        </row>
        <row r="43">
          <cell r="J43">
            <v>1.212946086251371</v>
          </cell>
        </row>
        <row r="44">
          <cell r="J44">
            <v>1.2082262325003843</v>
          </cell>
        </row>
        <row r="45">
          <cell r="J45">
            <v>1.0060773354349295</v>
          </cell>
        </row>
        <row r="46">
          <cell r="J46">
            <v>0.9367472169491757</v>
          </cell>
        </row>
        <row r="47">
          <cell r="J47">
            <v>0.9493017303755062</v>
          </cell>
        </row>
        <row r="48">
          <cell r="J48">
            <v>0.9978226779961427</v>
          </cell>
        </row>
        <row r="49">
          <cell r="J49">
            <v>1.021245982930046</v>
          </cell>
        </row>
        <row r="50">
          <cell r="J50">
            <v>1.1531648314940954</v>
          </cell>
        </row>
        <row r="51">
          <cell r="J51">
            <v>0.9926407165537313</v>
          </cell>
        </row>
        <row r="52">
          <cell r="J52">
            <v>0.9451130736470654</v>
          </cell>
        </row>
        <row r="53">
          <cell r="J53">
            <v>0.9070582274753748</v>
          </cell>
        </row>
        <row r="54">
          <cell r="J54">
            <v>1.0443276021418915</v>
          </cell>
        </row>
        <row r="55">
          <cell r="J55">
            <v>1.3068744295862424</v>
          </cell>
        </row>
        <row r="56">
          <cell r="J56">
            <v>0.7673029834338464</v>
          </cell>
        </row>
        <row r="57">
          <cell r="J57">
            <v>0.6630075263754762</v>
          </cell>
        </row>
      </sheetData>
      <sheetData sheetId="8">
        <row r="8">
          <cell r="J8">
            <v>2.1391155503976993</v>
          </cell>
        </row>
        <row r="9">
          <cell r="J9">
            <v>2.0238724591133246</v>
          </cell>
        </row>
        <row r="10">
          <cell r="J10">
            <v>2.4276446731821903</v>
          </cell>
        </row>
        <row r="11">
          <cell r="J11">
            <v>2.2661830992733014</v>
          </cell>
        </row>
        <row r="12">
          <cell r="J12">
            <v>2.0083140269622826</v>
          </cell>
        </row>
        <row r="13">
          <cell r="J13">
            <v>1.9078512662685658</v>
          </cell>
        </row>
        <row r="14">
          <cell r="J14">
            <v>1.9018405098296969</v>
          </cell>
        </row>
        <row r="15">
          <cell r="J15">
            <v>1.889602509271328</v>
          </cell>
        </row>
        <row r="16">
          <cell r="J16">
            <v>1.5929378141016648</v>
          </cell>
        </row>
        <row r="17">
          <cell r="J17">
            <v>1.8125448009638845</v>
          </cell>
        </row>
        <row r="18">
          <cell r="J18">
            <v>1.78696870969491</v>
          </cell>
        </row>
        <row r="19">
          <cell r="J19">
            <v>1.5593656376598062</v>
          </cell>
        </row>
        <row r="20">
          <cell r="J20">
            <v>1.1957739030583192</v>
          </cell>
        </row>
        <row r="21">
          <cell r="J21">
            <v>1.248791629777557</v>
          </cell>
        </row>
        <row r="22">
          <cell r="J22">
            <v>1.900784511900642</v>
          </cell>
        </row>
        <row r="23">
          <cell r="J23">
            <v>1.3998665608629033</v>
          </cell>
        </row>
        <row r="24">
          <cell r="J24">
            <v>1.1937669072640462</v>
          </cell>
        </row>
        <row r="25">
          <cell r="J25">
            <v>1.037759509728011</v>
          </cell>
        </row>
        <row r="26">
          <cell r="J26">
            <v>1.0720349684312775</v>
          </cell>
        </row>
        <row r="27">
          <cell r="J27">
            <v>0.9125147771102361</v>
          </cell>
        </row>
        <row r="28">
          <cell r="J28">
            <v>1.1908540923112596</v>
          </cell>
        </row>
        <row r="29">
          <cell r="J29">
            <v>1.149605911465011</v>
          </cell>
        </row>
        <row r="30">
          <cell r="J30">
            <v>1.7260101900200082</v>
          </cell>
        </row>
        <row r="31">
          <cell r="J31">
            <v>1.047151250834758</v>
          </cell>
        </row>
        <row r="32">
          <cell r="J32">
            <v>1.4425817439795627</v>
          </cell>
        </row>
        <row r="33">
          <cell r="J33">
            <v>1.62953642341788</v>
          </cell>
        </row>
        <row r="34">
          <cell r="J34">
            <v>1.7196649536650765</v>
          </cell>
        </row>
        <row r="35">
          <cell r="J35">
            <v>1.4761946055871493</v>
          </cell>
        </row>
        <row r="36">
          <cell r="J36">
            <v>1.4495502995853173</v>
          </cell>
        </row>
        <row r="37">
          <cell r="J37">
            <v>1.3827189956139567</v>
          </cell>
        </row>
        <row r="38">
          <cell r="J38">
            <v>1.0567995737379814</v>
          </cell>
        </row>
        <row r="39">
          <cell r="J39">
            <v>1.1222742262486978</v>
          </cell>
        </row>
        <row r="40">
          <cell r="J40">
            <v>0.9964437476363204</v>
          </cell>
        </row>
        <row r="41">
          <cell r="J41">
            <v>1.1003856899840538</v>
          </cell>
        </row>
        <row r="42">
          <cell r="J42">
            <v>1.0553519745245048</v>
          </cell>
        </row>
        <row r="43">
          <cell r="J43">
            <v>1.118331264848598</v>
          </cell>
        </row>
        <row r="44">
          <cell r="J44">
            <v>0.9687916184782849</v>
          </cell>
        </row>
        <row r="45">
          <cell r="J45">
            <v>0.917260423438169</v>
          </cell>
        </row>
        <row r="46">
          <cell r="J46">
            <v>0.9556769772874272</v>
          </cell>
        </row>
        <row r="47">
          <cell r="J47">
            <v>0.8734793879677832</v>
          </cell>
        </row>
        <row r="48">
          <cell r="J48">
            <v>0.7499574309963316</v>
          </cell>
        </row>
        <row r="49">
          <cell r="J49">
            <v>0.8126869284061681</v>
          </cell>
        </row>
        <row r="50">
          <cell r="J50">
            <v>0.7748542643089368</v>
          </cell>
        </row>
        <row r="51">
          <cell r="J51">
            <v>0.7931874758619321</v>
          </cell>
        </row>
        <row r="52">
          <cell r="J52">
            <v>0.7242105297283314</v>
          </cell>
        </row>
        <row r="53">
          <cell r="J53">
            <v>0.6862594428539162</v>
          </cell>
        </row>
        <row r="54">
          <cell r="J54">
            <v>1.059941265029793</v>
          </cell>
        </row>
        <row r="55">
          <cell r="J55">
            <v>1.1192632213859677</v>
          </cell>
        </row>
        <row r="56">
          <cell r="J56">
            <v>1.026464202793539</v>
          </cell>
        </row>
        <row r="57">
          <cell r="J57">
            <v>1.24004182989051</v>
          </cell>
        </row>
      </sheetData>
      <sheetData sheetId="9">
        <row r="8">
          <cell r="J8">
            <v>14.264593082161916</v>
          </cell>
        </row>
        <row r="9">
          <cell r="J9">
            <v>14.790301053002493</v>
          </cell>
        </row>
        <row r="10">
          <cell r="J10">
            <v>14.976145727032593</v>
          </cell>
        </row>
        <row r="11">
          <cell r="J11">
            <v>14.476636166995487</v>
          </cell>
        </row>
        <row r="12">
          <cell r="J12">
            <v>13.522259208629746</v>
          </cell>
        </row>
        <row r="13">
          <cell r="J13">
            <v>12.041004310633966</v>
          </cell>
        </row>
        <row r="14">
          <cell r="J14">
            <v>13.090323692102666</v>
          </cell>
        </row>
        <row r="15">
          <cell r="J15">
            <v>14.122201688577363</v>
          </cell>
        </row>
        <row r="16">
          <cell r="J16">
            <v>13.364962279543743</v>
          </cell>
        </row>
        <row r="17">
          <cell r="J17">
            <v>12.655855378621423</v>
          </cell>
        </row>
        <row r="18">
          <cell r="J18">
            <v>13.041375023237432</v>
          </cell>
        </row>
        <row r="19">
          <cell r="J19">
            <v>12.140424801064047</v>
          </cell>
        </row>
        <row r="20">
          <cell r="J20">
            <v>11.59018529101605</v>
          </cell>
        </row>
        <row r="21">
          <cell r="J21">
            <v>11.623882531412962</v>
          </cell>
        </row>
        <row r="22">
          <cell r="J22">
            <v>10.216356909401284</v>
          </cell>
        </row>
        <row r="23">
          <cell r="J23">
            <v>11.891250608567502</v>
          </cell>
        </row>
        <row r="24">
          <cell r="J24">
            <v>12.085942588118904</v>
          </cell>
        </row>
        <row r="25">
          <cell r="J25">
            <v>10.626711845768606</v>
          </cell>
        </row>
        <row r="26">
          <cell r="J26">
            <v>10.389250215287671</v>
          </cell>
        </row>
        <row r="27">
          <cell r="J27">
            <v>9.541652448836023</v>
          </cell>
        </row>
        <row r="28">
          <cell r="J28">
            <v>10.948489142282071</v>
          </cell>
        </row>
        <row r="29">
          <cell r="J29">
            <v>11.071454578381132</v>
          </cell>
        </row>
        <row r="30">
          <cell r="J30">
            <v>11.85418479676009</v>
          </cell>
        </row>
        <row r="31">
          <cell r="J31">
            <v>11.079992616301238</v>
          </cell>
        </row>
        <row r="32">
          <cell r="J32">
            <v>10.07323783795443</v>
          </cell>
        </row>
        <row r="33">
          <cell r="J33">
            <v>10.39770273586852</v>
          </cell>
        </row>
        <row r="34">
          <cell r="J34">
            <v>10.361091197104416</v>
          </cell>
        </row>
        <row r="35">
          <cell r="J35">
            <v>9.147996318559784</v>
          </cell>
        </row>
        <row r="36">
          <cell r="J36">
            <v>9.18909661772853</v>
          </cell>
        </row>
        <row r="37">
          <cell r="J37">
            <v>9.06707533249405</v>
          </cell>
        </row>
        <row r="38">
          <cell r="J38">
            <v>8.983110239280121</v>
          </cell>
        </row>
        <row r="39">
          <cell r="J39">
            <v>8.699496839057165</v>
          </cell>
        </row>
        <row r="40">
          <cell r="J40">
            <v>7.841860465625742</v>
          </cell>
        </row>
        <row r="41">
          <cell r="J41">
            <v>8.327645540909389</v>
          </cell>
        </row>
        <row r="42">
          <cell r="J42">
            <v>8.213433114249067</v>
          </cell>
        </row>
        <row r="43">
          <cell r="J43">
            <v>8.582212347113408</v>
          </cell>
        </row>
        <row r="44">
          <cell r="J44">
            <v>8.352260529443848</v>
          </cell>
        </row>
        <row r="45">
          <cell r="J45">
            <v>6.846822160798993</v>
          </cell>
        </row>
        <row r="46">
          <cell r="J46">
            <v>6.740971002218037</v>
          </cell>
        </row>
        <row r="47">
          <cell r="J47">
            <v>7.597804038736146</v>
          </cell>
        </row>
        <row r="48">
          <cell r="J48">
            <v>6.853785914277958</v>
          </cell>
        </row>
        <row r="49">
          <cell r="J49">
            <v>5.817900839842734</v>
          </cell>
        </row>
        <row r="50">
          <cell r="J50">
            <v>5.8550998478723555</v>
          </cell>
        </row>
        <row r="51">
          <cell r="J51">
            <v>5.767494930942255</v>
          </cell>
        </row>
        <row r="52">
          <cell r="J52">
            <v>5.768707550801895</v>
          </cell>
        </row>
        <row r="53">
          <cell r="J53">
            <v>5.342539382296747</v>
          </cell>
        </row>
        <row r="54">
          <cell r="J54">
            <v>5.017079694958103</v>
          </cell>
        </row>
        <row r="55">
          <cell r="J55">
            <v>5.052026708578649</v>
          </cell>
        </row>
        <row r="56">
          <cell r="J56">
            <v>5.1844102580174996</v>
          </cell>
        </row>
        <row r="57">
          <cell r="J57">
            <v>5.278013440812287</v>
          </cell>
        </row>
      </sheetData>
      <sheetData sheetId="10">
        <row r="8">
          <cell r="J8">
            <v>5.662994943721593</v>
          </cell>
        </row>
        <row r="9">
          <cell r="J9">
            <v>5.53283031864433</v>
          </cell>
        </row>
        <row r="10">
          <cell r="J10">
            <v>5.409711849677935</v>
          </cell>
        </row>
        <row r="11">
          <cell r="J11">
            <v>5.657517934585129</v>
          </cell>
        </row>
        <row r="12">
          <cell r="J12">
            <v>5.7402780626034575</v>
          </cell>
        </row>
        <row r="13">
          <cell r="J13">
            <v>6.118710231371514</v>
          </cell>
        </row>
        <row r="14">
          <cell r="J14">
            <v>6.127646649391152</v>
          </cell>
        </row>
        <row r="15">
          <cell r="J15">
            <v>5.775513929867099</v>
          </cell>
        </row>
        <row r="16">
          <cell r="J16">
            <v>6.048885935709953</v>
          </cell>
        </row>
        <row r="17">
          <cell r="J17">
            <v>5.848292234342716</v>
          </cell>
        </row>
        <row r="18">
          <cell r="J18">
            <v>5.397099582831999</v>
          </cell>
        </row>
        <row r="19">
          <cell r="J19">
            <v>5.343557950305698</v>
          </cell>
        </row>
        <row r="20">
          <cell r="J20">
            <v>5.107079486737757</v>
          </cell>
        </row>
        <row r="21">
          <cell r="J21">
            <v>5.1556376093472815</v>
          </cell>
        </row>
        <row r="22">
          <cell r="J22">
            <v>5.227365816507861</v>
          </cell>
        </row>
        <row r="23">
          <cell r="J23">
            <v>5.825882297686042</v>
          </cell>
        </row>
        <row r="24">
          <cell r="J24">
            <v>5.325926291600699</v>
          </cell>
        </row>
        <row r="25">
          <cell r="J25">
            <v>5.5352458443847725</v>
          </cell>
        </row>
        <row r="26">
          <cell r="J26">
            <v>5.2786450141008325</v>
          </cell>
        </row>
        <row r="27">
          <cell r="J27">
            <v>5.190377048782657</v>
          </cell>
        </row>
        <row r="28">
          <cell r="J28">
            <v>4.994025370572339</v>
          </cell>
        </row>
        <row r="29">
          <cell r="J29">
            <v>5.055911514179878</v>
          </cell>
        </row>
        <row r="30">
          <cell r="J30">
            <v>4.545335493207316</v>
          </cell>
        </row>
        <row r="31">
          <cell r="J31">
            <v>4.327499622600911</v>
          </cell>
        </row>
        <row r="32">
          <cell r="J32">
            <v>4.779415727660609</v>
          </cell>
        </row>
        <row r="33">
          <cell r="J33">
            <v>5.045996514816716</v>
          </cell>
        </row>
        <row r="34">
          <cell r="J34">
            <v>4.07633392244509</v>
          </cell>
        </row>
        <row r="35">
          <cell r="J35">
            <v>5.235767876619571</v>
          </cell>
        </row>
        <row r="36">
          <cell r="J36">
            <v>4.012657350191043</v>
          </cell>
        </row>
        <row r="37">
          <cell r="J37">
            <v>4.202151251687283</v>
          </cell>
        </row>
        <row r="38">
          <cell r="J38">
            <v>4.892003830713387</v>
          </cell>
        </row>
        <row r="39">
          <cell r="J39">
            <v>3.7335426146903554</v>
          </cell>
        </row>
        <row r="40">
          <cell r="J40">
            <v>5.404083193665994</v>
          </cell>
        </row>
        <row r="41">
          <cell r="J41">
            <v>4.444572736296065</v>
          </cell>
        </row>
        <row r="42">
          <cell r="J42">
            <v>4.88335405268637</v>
          </cell>
        </row>
        <row r="43">
          <cell r="J43">
            <v>3.8416216354376203</v>
          </cell>
        </row>
        <row r="44">
          <cell r="J44">
            <v>2.989965725842493</v>
          </cell>
        </row>
        <row r="45">
          <cell r="J45">
            <v>3.733374664389668</v>
          </cell>
        </row>
        <row r="46">
          <cell r="J46">
            <v>3.544036820974485</v>
          </cell>
        </row>
        <row r="47">
          <cell r="J47">
            <v>5.060729229039838</v>
          </cell>
        </row>
        <row r="48">
          <cell r="J48">
            <v>3.7430239565620376</v>
          </cell>
        </row>
        <row r="49">
          <cell r="J49">
            <v>2.828232892695532</v>
          </cell>
        </row>
        <row r="50">
          <cell r="J50">
            <v>2.9753195179448837</v>
          </cell>
        </row>
        <row r="51">
          <cell r="J51">
            <v>3.218029780574484</v>
          </cell>
        </row>
        <row r="52">
          <cell r="J52">
            <v>3.8727550434159976</v>
          </cell>
        </row>
        <row r="53">
          <cell r="J53">
            <v>3.4143086230332544</v>
          </cell>
        </row>
        <row r="54">
          <cell r="J54">
            <v>2.9921486724551163</v>
          </cell>
        </row>
        <row r="55">
          <cell r="J55">
            <v>3.6595286538959915</v>
          </cell>
        </row>
        <row r="56">
          <cell r="J56">
            <v>3.333792259833222</v>
          </cell>
        </row>
        <row r="57">
          <cell r="J57">
            <v>3.4223684014243703</v>
          </cell>
        </row>
      </sheetData>
      <sheetData sheetId="11">
        <row r="8">
          <cell r="J8">
            <v>0.9933480174050401</v>
          </cell>
        </row>
        <row r="9">
          <cell r="J9">
            <v>1.1470460027316849</v>
          </cell>
        </row>
        <row r="10">
          <cell r="J10">
            <v>1.2589880191655058</v>
          </cell>
        </row>
        <row r="11">
          <cell r="J11">
            <v>1.2286039291892787</v>
          </cell>
        </row>
        <row r="12">
          <cell r="J12">
            <v>1.2282700580467005</v>
          </cell>
        </row>
        <row r="13">
          <cell r="J13">
            <v>1.2457253723287938</v>
          </cell>
        </row>
        <row r="14">
          <cell r="J14">
            <v>1.4596420921716298</v>
          </cell>
        </row>
        <row r="15">
          <cell r="J15">
            <v>1.6351161105762868</v>
          </cell>
        </row>
        <row r="16">
          <cell r="J16">
            <v>1.6790044618628575</v>
          </cell>
        </row>
        <row r="17">
          <cell r="J17">
            <v>1.7533462399213813</v>
          </cell>
        </row>
        <row r="18">
          <cell r="J18">
            <v>1.5443906310857538</v>
          </cell>
        </row>
        <row r="19">
          <cell r="J19">
            <v>1.5485024674910566</v>
          </cell>
        </row>
        <row r="20">
          <cell r="J20">
            <v>1.5257538365699506</v>
          </cell>
        </row>
        <row r="21">
          <cell r="J21">
            <v>1.8213803953334875</v>
          </cell>
        </row>
        <row r="22">
          <cell r="J22">
            <v>1.776299907666164</v>
          </cell>
        </row>
        <row r="23">
          <cell r="J23">
            <v>1.825878680479054</v>
          </cell>
        </row>
        <row r="24">
          <cell r="J24">
            <v>1.8971400115424097</v>
          </cell>
        </row>
        <row r="25">
          <cell r="J25">
            <v>1.6580352696787215</v>
          </cell>
        </row>
        <row r="26">
          <cell r="J26">
            <v>1.5580089392124798</v>
          </cell>
        </row>
        <row r="27">
          <cell r="J27">
            <v>1.5442723634444246</v>
          </cell>
        </row>
        <row r="28">
          <cell r="J28">
            <v>1.7204282438854013</v>
          </cell>
        </row>
        <row r="29">
          <cell r="J29">
            <v>1.754286766860879</v>
          </cell>
        </row>
        <row r="30">
          <cell r="J30">
            <v>1.7042558018970748</v>
          </cell>
        </row>
        <row r="31">
          <cell r="J31">
            <v>1.7509900337787763</v>
          </cell>
        </row>
        <row r="32">
          <cell r="J32">
            <v>2.039831826081728</v>
          </cell>
        </row>
        <row r="33">
          <cell r="J33">
            <v>1.7563161821114233</v>
          </cell>
        </row>
        <row r="34">
          <cell r="J34">
            <v>1.8463296174301045</v>
          </cell>
        </row>
        <row r="35">
          <cell r="J35">
            <v>1.673409683924602</v>
          </cell>
        </row>
        <row r="36">
          <cell r="J36">
            <v>1.4124944343600387</v>
          </cell>
        </row>
        <row r="37">
          <cell r="J37">
            <v>1.588774851997912</v>
          </cell>
        </row>
        <row r="38">
          <cell r="J38">
            <v>1.498318403625078</v>
          </cell>
        </row>
        <row r="39">
          <cell r="J39">
            <v>1.3580287595306375</v>
          </cell>
        </row>
        <row r="40">
          <cell r="J40">
            <v>1.4999936283857642</v>
          </cell>
        </row>
        <row r="41">
          <cell r="J41">
            <v>1.5265377751644036</v>
          </cell>
        </row>
        <row r="42">
          <cell r="J42">
            <v>1.5672162544889252</v>
          </cell>
        </row>
        <row r="43">
          <cell r="J43">
            <v>1.316375552839465</v>
          </cell>
        </row>
        <row r="44">
          <cell r="J44">
            <v>1.4873180375179682</v>
          </cell>
        </row>
        <row r="45">
          <cell r="J45">
            <v>1.4446515852405315</v>
          </cell>
        </row>
        <row r="46">
          <cell r="J46">
            <v>1.1891245270398505</v>
          </cell>
        </row>
        <row r="47">
          <cell r="J47">
            <v>1.1470999966363356</v>
          </cell>
        </row>
        <row r="48">
          <cell r="J48">
            <v>1.260629880958681</v>
          </cell>
        </row>
        <row r="49">
          <cell r="J49">
            <v>1.2599996629266408</v>
          </cell>
        </row>
        <row r="50">
          <cell r="J50">
            <v>1.092358747158939</v>
          </cell>
        </row>
        <row r="51">
          <cell r="J51">
            <v>1.0457949218712266</v>
          </cell>
        </row>
        <row r="52">
          <cell r="J52">
            <v>1.0605082808130983</v>
          </cell>
        </row>
        <row r="53">
          <cell r="J53">
            <v>1.0481678319644434</v>
          </cell>
        </row>
        <row r="54">
          <cell r="J54">
            <v>1.0232579889719449</v>
          </cell>
        </row>
        <row r="55">
          <cell r="J55">
            <v>0.9922463114987283</v>
          </cell>
        </row>
        <row r="56">
          <cell r="J56">
            <v>0.9934623667528125</v>
          </cell>
        </row>
      </sheetData>
      <sheetData sheetId="12">
        <row r="8">
          <cell r="J8">
            <v>3.1859383588325914</v>
          </cell>
        </row>
        <row r="9">
          <cell r="J9">
            <v>3.1735214068476827</v>
          </cell>
        </row>
        <row r="10">
          <cell r="J10">
            <v>3.1321605516909625</v>
          </cell>
        </row>
        <row r="11">
          <cell r="J11">
            <v>3.4093065393620234</v>
          </cell>
        </row>
        <row r="12">
          <cell r="J12">
            <v>2.858111811615278</v>
          </cell>
        </row>
        <row r="13">
          <cell r="J13">
            <v>2.8098221270699715</v>
          </cell>
        </row>
        <row r="14">
          <cell r="J14">
            <v>2.8678884498866</v>
          </cell>
        </row>
        <row r="15">
          <cell r="J15">
            <v>3.046486899174897</v>
          </cell>
        </row>
        <row r="16">
          <cell r="J16">
            <v>2.8767642823978856</v>
          </cell>
        </row>
        <row r="17">
          <cell r="J17">
            <v>2.599004866674183</v>
          </cell>
        </row>
        <row r="18">
          <cell r="J18">
            <v>2.6850083617858895</v>
          </cell>
        </row>
        <row r="19">
          <cell r="J19">
            <v>2.727258724173735</v>
          </cell>
        </row>
        <row r="20">
          <cell r="J20">
            <v>2.481450435116301</v>
          </cell>
        </row>
        <row r="21">
          <cell r="J21">
            <v>2.3797705716080206</v>
          </cell>
        </row>
        <row r="22">
          <cell r="J22">
            <v>2.043459330698527</v>
          </cell>
        </row>
        <row r="23">
          <cell r="J23">
            <v>2.0519006730102376</v>
          </cell>
        </row>
        <row r="24">
          <cell r="J24">
            <v>2.174990425727659</v>
          </cell>
        </row>
        <row r="25">
          <cell r="J25">
            <v>2.0127717006309616</v>
          </cell>
        </row>
        <row r="26">
          <cell r="J26">
            <v>1.7502378979760922</v>
          </cell>
        </row>
        <row r="27">
          <cell r="J27">
            <v>1.7327808870470847</v>
          </cell>
        </row>
        <row r="28">
          <cell r="J28">
            <v>1.948417727787728</v>
          </cell>
        </row>
        <row r="29">
          <cell r="J29">
            <v>1.9076919600659583</v>
          </cell>
        </row>
        <row r="30">
          <cell r="J30">
            <v>2.102531560990136</v>
          </cell>
        </row>
        <row r="31">
          <cell r="J31">
            <v>1.5899264403027797</v>
          </cell>
        </row>
        <row r="32">
          <cell r="J32">
            <v>1.4380372754445105</v>
          </cell>
        </row>
        <row r="33">
          <cell r="J33">
            <v>1.5616040039241137</v>
          </cell>
        </row>
        <row r="34">
          <cell r="J34">
            <v>1.483190549043821</v>
          </cell>
        </row>
        <row r="35">
          <cell r="J35">
            <v>1.4752266967374097</v>
          </cell>
        </row>
        <row r="36">
          <cell r="J36">
            <v>1.446672816228745</v>
          </cell>
        </row>
        <row r="37">
          <cell r="J37">
            <v>1.4140080513364006</v>
          </cell>
        </row>
        <row r="38">
          <cell r="J38">
            <v>1.5421444111124885</v>
          </cell>
        </row>
        <row r="39">
          <cell r="J39">
            <v>1.3584359180387495</v>
          </cell>
        </row>
        <row r="40">
          <cell r="J40">
            <v>1.0944549603123959</v>
          </cell>
        </row>
        <row r="41">
          <cell r="J41">
            <v>1.3150860823413317</v>
          </cell>
        </row>
        <row r="42">
          <cell r="J42">
            <v>1.2304761164914095</v>
          </cell>
        </row>
        <row r="43">
          <cell r="J43">
            <v>1.077866073365818</v>
          </cell>
        </row>
        <row r="44">
          <cell r="J44">
            <v>1.1652570065150574</v>
          </cell>
        </row>
        <row r="45">
          <cell r="J45">
            <v>1.195413951700501</v>
          </cell>
        </row>
        <row r="46">
          <cell r="J46">
            <v>1.13467034606268</v>
          </cell>
        </row>
        <row r="47">
          <cell r="J47">
            <v>1.3142951272942867</v>
          </cell>
        </row>
        <row r="48">
          <cell r="J48">
            <v>1.1394273756518742</v>
          </cell>
        </row>
        <row r="49">
          <cell r="J49">
            <v>0.7783434544710042</v>
          </cell>
        </row>
        <row r="50">
          <cell r="J50">
            <v>0.7977833424412651</v>
          </cell>
        </row>
        <row r="51">
          <cell r="J51">
            <v>0.8719240197897393</v>
          </cell>
        </row>
        <row r="52">
          <cell r="J52">
            <v>0.7373933313465814</v>
          </cell>
        </row>
        <row r="53">
          <cell r="J53">
            <v>0.8441225759631756</v>
          </cell>
        </row>
        <row r="54">
          <cell r="J54">
            <v>0.7639985588969261</v>
          </cell>
        </row>
        <row r="55">
          <cell r="J55">
            <v>0.6520470009983155</v>
          </cell>
        </row>
        <row r="56">
          <cell r="J56">
            <v>0.6066182789261668</v>
          </cell>
        </row>
        <row r="57">
          <cell r="J57">
            <v>0.6644429031425206</v>
          </cell>
        </row>
      </sheetData>
      <sheetData sheetId="13">
        <row r="8">
          <cell r="J8" t="str">
            <v>NA</v>
          </cell>
        </row>
        <row r="9">
          <cell r="J9" t="str">
            <v>NA</v>
          </cell>
        </row>
        <row r="10">
          <cell r="J10" t="str">
            <v>NA</v>
          </cell>
        </row>
        <row r="11">
          <cell r="J11" t="str">
            <v>NA</v>
          </cell>
        </row>
        <row r="12">
          <cell r="J12" t="str">
            <v>NA</v>
          </cell>
        </row>
        <row r="13">
          <cell r="J13" t="str">
            <v>NA</v>
          </cell>
        </row>
        <row r="14">
          <cell r="J14" t="str">
            <v>NA</v>
          </cell>
        </row>
        <row r="15">
          <cell r="J15" t="str">
            <v>NA</v>
          </cell>
        </row>
        <row r="16">
          <cell r="J16" t="str">
            <v>NA</v>
          </cell>
        </row>
        <row r="17">
          <cell r="J17" t="str">
            <v>NA</v>
          </cell>
        </row>
        <row r="18">
          <cell r="J18">
            <v>3.0490413918480983</v>
          </cell>
        </row>
        <row r="19">
          <cell r="J19">
            <v>3.267556943200299</v>
          </cell>
        </row>
        <row r="20">
          <cell r="J20">
            <v>3.0546195324478447</v>
          </cell>
        </row>
        <row r="21">
          <cell r="J21">
            <v>3.3093761603366523</v>
          </cell>
        </row>
        <row r="22">
          <cell r="J22">
            <v>3.6141537055528286</v>
          </cell>
        </row>
        <row r="23">
          <cell r="J23">
            <v>3.9106119950013842</v>
          </cell>
        </row>
        <row r="24">
          <cell r="J24">
            <v>4.174917203751491</v>
          </cell>
        </row>
        <row r="25">
          <cell r="J25">
            <v>4.1653638325563005</v>
          </cell>
        </row>
        <row r="26">
          <cell r="J26">
            <v>4.314752613041332</v>
          </cell>
        </row>
        <row r="27">
          <cell r="J27">
            <v>4.503899340038489</v>
          </cell>
        </row>
        <row r="28">
          <cell r="J28">
            <v>4.831033775197655</v>
          </cell>
        </row>
        <row r="29">
          <cell r="J29">
            <v>4.513408438947112</v>
          </cell>
        </row>
        <row r="30">
          <cell r="J30">
            <v>5.582278947606951</v>
          </cell>
        </row>
        <row r="31">
          <cell r="J31">
            <v>4.897128704583735</v>
          </cell>
        </row>
        <row r="32">
          <cell r="J32">
            <v>4.104364281522115</v>
          </cell>
        </row>
        <row r="33">
          <cell r="J33">
            <v>3.8340741906756164</v>
          </cell>
        </row>
        <row r="34">
          <cell r="J34">
            <v>4.730368186034851</v>
          </cell>
        </row>
        <row r="35">
          <cell r="J35">
            <v>4.586038363650261</v>
          </cell>
        </row>
        <row r="36">
          <cell r="J36">
            <v>4.758195321045289</v>
          </cell>
        </row>
        <row r="37">
          <cell r="J37">
            <v>4.704573308784832</v>
          </cell>
        </row>
        <row r="38">
          <cell r="J38">
            <v>5.1535384470315355</v>
          </cell>
        </row>
        <row r="39">
          <cell r="J39">
            <v>5.178842496750514</v>
          </cell>
        </row>
        <row r="40">
          <cell r="J40">
            <v>5.82655336581112</v>
          </cell>
        </row>
        <row r="41">
          <cell r="J41">
            <v>5.609558038488213</v>
          </cell>
        </row>
        <row r="42">
          <cell r="J42">
            <v>6.124099488242794</v>
          </cell>
        </row>
        <row r="43">
          <cell r="J43">
            <v>6.051810841095994</v>
          </cell>
        </row>
        <row r="44">
          <cell r="J44">
            <v>6.357534219231321</v>
          </cell>
        </row>
        <row r="45">
          <cell r="J45">
            <v>5.856545191358893</v>
          </cell>
        </row>
        <row r="46">
          <cell r="J46">
            <v>6.191323237297121</v>
          </cell>
        </row>
        <row r="47">
          <cell r="J47">
            <v>6.579622349367557</v>
          </cell>
        </row>
        <row r="48">
          <cell r="J48">
            <v>6.5792588049463046</v>
          </cell>
        </row>
        <row r="49">
          <cell r="J49">
            <v>6.607290693993731</v>
          </cell>
        </row>
        <row r="50">
          <cell r="J50">
            <v>7.199847378654546</v>
          </cell>
        </row>
        <row r="51">
          <cell r="J51">
            <v>6.977759187297775</v>
          </cell>
        </row>
        <row r="52">
          <cell r="J52">
            <v>7.182521442855567</v>
          </cell>
        </row>
        <row r="53">
          <cell r="J53">
            <v>7.112938540232648</v>
          </cell>
        </row>
        <row r="54">
          <cell r="J54">
            <v>7.603642822833215</v>
          </cell>
        </row>
        <row r="55">
          <cell r="J55">
            <v>7.494385940947368</v>
          </cell>
        </row>
        <row r="56">
          <cell r="J56">
            <v>6.831592941692941</v>
          </cell>
        </row>
        <row r="57">
          <cell r="J57">
            <v>7.269651765314999</v>
          </cell>
        </row>
      </sheetData>
      <sheetData sheetId="14">
        <row r="8">
          <cell r="J8">
            <v>1.9636482453231374</v>
          </cell>
        </row>
        <row r="9">
          <cell r="J9">
            <v>2.1205233529646876</v>
          </cell>
        </row>
        <row r="10">
          <cell r="J10">
            <v>2.1131893890307585</v>
          </cell>
        </row>
        <row r="11">
          <cell r="J11">
            <v>2.2436517561783598</v>
          </cell>
        </row>
        <row r="12">
          <cell r="J12">
            <v>2.296192729619273</v>
          </cell>
        </row>
        <row r="13">
          <cell r="J13">
            <v>1.9988609687322025</v>
          </cell>
        </row>
        <row r="14">
          <cell r="J14">
            <v>1.947393767055748</v>
          </cell>
        </row>
        <row r="15">
          <cell r="J15">
            <v>2.2123692897261615</v>
          </cell>
        </row>
        <row r="16">
          <cell r="J16">
            <v>2.260035492059213</v>
          </cell>
        </row>
        <row r="17">
          <cell r="J17">
            <v>2.114372042389638</v>
          </cell>
        </row>
        <row r="18">
          <cell r="J18">
            <v>1.9270965985438642</v>
          </cell>
        </row>
        <row r="19">
          <cell r="J19">
            <v>1.7863510258038144</v>
          </cell>
        </row>
        <row r="20">
          <cell r="J20">
            <v>1.8844643134012096</v>
          </cell>
        </row>
        <row r="21">
          <cell r="J21">
            <v>1.858672596209247</v>
          </cell>
        </row>
        <row r="22">
          <cell r="J22">
            <v>1.8091966083910167</v>
          </cell>
        </row>
        <row r="23">
          <cell r="J23">
            <v>1.8879001618679392</v>
          </cell>
        </row>
        <row r="24">
          <cell r="J24">
            <v>1.803441498269278</v>
          </cell>
        </row>
        <row r="25">
          <cell r="J25">
            <v>1.7816839920264906</v>
          </cell>
        </row>
        <row r="26">
          <cell r="J26">
            <v>1.9443231396492546</v>
          </cell>
        </row>
        <row r="27">
          <cell r="J27">
            <v>1.9783046349588826</v>
          </cell>
        </row>
        <row r="28">
          <cell r="J28">
            <v>1.7822740750323829</v>
          </cell>
        </row>
        <row r="29">
          <cell r="J29">
            <v>1.7010918440035818</v>
          </cell>
        </row>
        <row r="30">
          <cell r="J30">
            <v>1.7899238479839934</v>
          </cell>
        </row>
        <row r="31">
          <cell r="J31">
            <v>1.7347117826439453</v>
          </cell>
        </row>
        <row r="32">
          <cell r="J32">
            <v>1.717880888823092</v>
          </cell>
        </row>
        <row r="33">
          <cell r="J33">
            <v>1.932408099430891</v>
          </cell>
        </row>
        <row r="34">
          <cell r="J34">
            <v>1.802190240082769</v>
          </cell>
        </row>
        <row r="35">
          <cell r="J35">
            <v>1.7155633772351526</v>
          </cell>
        </row>
        <row r="36">
          <cell r="J36">
            <v>1.5063624449088242</v>
          </cell>
        </row>
        <row r="37">
          <cell r="J37">
            <v>1.7400657712182457</v>
          </cell>
        </row>
        <row r="38">
          <cell r="J38">
            <v>1.6824370766010948</v>
          </cell>
        </row>
        <row r="39">
          <cell r="J39">
            <v>1.5573837004094149</v>
          </cell>
        </row>
        <row r="40">
          <cell r="J40">
            <v>1.4043749369342378</v>
          </cell>
        </row>
        <row r="41">
          <cell r="J41">
            <v>1.3830653465439682</v>
          </cell>
        </row>
        <row r="42">
          <cell r="J42">
            <v>1.2131650751081435</v>
          </cell>
        </row>
        <row r="43">
          <cell r="J43">
            <v>0.9297004411711045</v>
          </cell>
        </row>
        <row r="44">
          <cell r="J44">
            <v>0.7737376191523744</v>
          </cell>
        </row>
        <row r="45">
          <cell r="J45">
            <v>0.8786219151323128</v>
          </cell>
        </row>
        <row r="46">
          <cell r="J46">
            <v>0.9348546330643158</v>
          </cell>
        </row>
        <row r="47">
          <cell r="J47">
            <v>0.8412169011471483</v>
          </cell>
        </row>
        <row r="48">
          <cell r="J48">
            <v>0.7245538636973682</v>
          </cell>
        </row>
        <row r="49">
          <cell r="J49">
            <v>0.6938047072427527</v>
          </cell>
        </row>
        <row r="50">
          <cell r="J50">
            <v>0.7889629835473068</v>
          </cell>
        </row>
        <row r="51">
          <cell r="J51">
            <v>0.5533625118400504</v>
          </cell>
        </row>
        <row r="52">
          <cell r="J52">
            <v>0.33808693080931457</v>
          </cell>
        </row>
        <row r="53">
          <cell r="J53">
            <v>0.3943581153642205</v>
          </cell>
        </row>
        <row r="54">
          <cell r="J54">
            <v>0.43100474361441143</v>
          </cell>
        </row>
        <row r="55">
          <cell r="J55">
            <v>0.45846703869336763</v>
          </cell>
        </row>
        <row r="56">
          <cell r="J56">
            <v>0.42782652914430896</v>
          </cell>
        </row>
        <row r="57">
          <cell r="J57">
            <v>0.389251132657192</v>
          </cell>
        </row>
      </sheetData>
      <sheetData sheetId="15">
        <row r="8">
          <cell r="J8">
            <v>0.8100384292764764</v>
          </cell>
        </row>
        <row r="9">
          <cell r="J9">
            <v>0.747853472727185</v>
          </cell>
        </row>
        <row r="10">
          <cell r="J10">
            <v>0.7479894805046309</v>
          </cell>
        </row>
        <row r="11">
          <cell r="J11">
            <v>0.7923212322270409</v>
          </cell>
        </row>
        <row r="12">
          <cell r="J12">
            <v>0.561598099638071</v>
          </cell>
        </row>
        <row r="13">
          <cell r="J13">
            <v>0.7241645946484052</v>
          </cell>
        </row>
        <row r="14">
          <cell r="J14">
            <v>0.8544499736280873</v>
          </cell>
        </row>
        <row r="15">
          <cell r="J15">
            <v>0.6393054817720749</v>
          </cell>
        </row>
        <row r="16">
          <cell r="J16">
            <v>0.6379783770253843</v>
          </cell>
        </row>
        <row r="17">
          <cell r="J17">
            <v>0.46358191488238815</v>
          </cell>
        </row>
        <row r="18">
          <cell r="J18">
            <v>0.559954596986491</v>
          </cell>
        </row>
        <row r="19">
          <cell r="J19">
            <v>0.5161621033402014</v>
          </cell>
        </row>
        <row r="20">
          <cell r="J20">
            <v>0.41126187032686523</v>
          </cell>
        </row>
        <row r="21">
          <cell r="J21">
            <v>0.28888941124300604</v>
          </cell>
        </row>
        <row r="22">
          <cell r="J22">
            <v>0.33599037462397835</v>
          </cell>
        </row>
        <row r="23">
          <cell r="J23">
            <v>0.4335128912641423</v>
          </cell>
        </row>
        <row r="24">
          <cell r="J24">
            <v>0.34633603528824597</v>
          </cell>
        </row>
        <row r="25">
          <cell r="J25">
            <v>0.3288844573888797</v>
          </cell>
        </row>
        <row r="26">
          <cell r="J26">
            <v>0.3433642140531171</v>
          </cell>
        </row>
        <row r="27">
          <cell r="J27">
            <v>0.33406514385522473</v>
          </cell>
        </row>
        <row r="28">
          <cell r="J28">
            <v>0.359691765108023</v>
          </cell>
        </row>
        <row r="29">
          <cell r="J29">
            <v>0.33715302877002523</v>
          </cell>
        </row>
        <row r="30">
          <cell r="J30">
            <v>0.3497162253692184</v>
          </cell>
        </row>
        <row r="31">
          <cell r="J31">
            <v>0.44471768073620105</v>
          </cell>
        </row>
        <row r="32">
          <cell r="J32">
            <v>0.4884677872424423</v>
          </cell>
        </row>
        <row r="33">
          <cell r="J33">
            <v>0.450185138638265</v>
          </cell>
        </row>
        <row r="34">
          <cell r="J34">
            <v>0.4398016813329032</v>
          </cell>
        </row>
        <row r="35">
          <cell r="J35">
            <v>0.30178225948291026</v>
          </cell>
        </row>
        <row r="36">
          <cell r="J36">
            <v>0.30465566883363815</v>
          </cell>
        </row>
        <row r="37">
          <cell r="J37">
            <v>0.29216419914427394</v>
          </cell>
        </row>
        <row r="38">
          <cell r="J38">
            <v>0.22451617472599467</v>
          </cell>
        </row>
        <row r="39">
          <cell r="J39">
            <v>0.14054935992051484</v>
          </cell>
        </row>
        <row r="40">
          <cell r="J40">
            <v>0.06934976005850758</v>
          </cell>
        </row>
        <row r="41">
          <cell r="J41">
            <v>0.08390080017774866</v>
          </cell>
        </row>
        <row r="42">
          <cell r="J42">
            <v>0.07360378099896926</v>
          </cell>
        </row>
        <row r="43">
          <cell r="J43">
            <v>0.05975970198424088</v>
          </cell>
        </row>
        <row r="44">
          <cell r="J44">
            <v>0.028094037767918665</v>
          </cell>
        </row>
        <row r="45">
          <cell r="J45">
            <v>0.09734973073213485</v>
          </cell>
        </row>
        <row r="46">
          <cell r="J46">
            <v>0.08858332788081079</v>
          </cell>
        </row>
        <row r="47">
          <cell r="J47">
            <v>0.06245133065342963</v>
          </cell>
        </row>
        <row r="48">
          <cell r="J48">
            <v>0.04907321377723115</v>
          </cell>
        </row>
        <row r="49">
          <cell r="J49">
            <v>0.1128299464166097</v>
          </cell>
        </row>
        <row r="50">
          <cell r="J50">
            <v>0.12604738774459967</v>
          </cell>
        </row>
        <row r="51">
          <cell r="J51">
            <v>0.13911074329949552</v>
          </cell>
        </row>
        <row r="52">
          <cell r="J52">
            <v>0.13811419598759114</v>
          </cell>
        </row>
        <row r="53">
          <cell r="J53">
            <v>0.14959296548803336</v>
          </cell>
        </row>
        <row r="54">
          <cell r="J54">
            <v>0.1595917453892173</v>
          </cell>
        </row>
        <row r="55">
          <cell r="J55">
            <v>0.14298627857546184</v>
          </cell>
        </row>
        <row r="56">
          <cell r="J56">
            <v>0.13267968517783463</v>
          </cell>
        </row>
        <row r="57">
          <cell r="J57">
            <v>0.13394859796892047</v>
          </cell>
        </row>
      </sheetData>
      <sheetData sheetId="16">
        <row r="8">
          <cell r="J8">
            <v>62.11265574561646</v>
          </cell>
        </row>
        <row r="9">
          <cell r="J9">
            <v>68.31721098450282</v>
          </cell>
        </row>
        <row r="10">
          <cell r="J10">
            <v>64.8696462973892</v>
          </cell>
        </row>
        <row r="11">
          <cell r="J11">
            <v>58.424860629961486</v>
          </cell>
        </row>
        <row r="12">
          <cell r="J12">
            <v>61.328406861864636</v>
          </cell>
        </row>
        <row r="13">
          <cell r="J13">
            <v>61.93675682088541</v>
          </cell>
        </row>
        <row r="14">
          <cell r="J14">
            <v>65.65131710474553</v>
          </cell>
        </row>
        <row r="15">
          <cell r="J15">
            <v>62.76976518071128</v>
          </cell>
        </row>
        <row r="16">
          <cell r="J16">
            <v>58.842820400423555</v>
          </cell>
        </row>
        <row r="17">
          <cell r="J17">
            <v>64.29931637903486</v>
          </cell>
        </row>
        <row r="18">
          <cell r="J18">
            <v>63.6128295588821</v>
          </cell>
        </row>
        <row r="19">
          <cell r="J19">
            <v>59.31908347484122</v>
          </cell>
        </row>
        <row r="20">
          <cell r="J20">
            <v>60.12080231345283</v>
          </cell>
        </row>
        <row r="21">
          <cell r="J21">
            <v>60.94467984019339</v>
          </cell>
        </row>
        <row r="22">
          <cell r="J22">
            <v>68.51057524831002</v>
          </cell>
        </row>
        <row r="23">
          <cell r="J23">
            <v>63.23004968331661</v>
          </cell>
        </row>
        <row r="24">
          <cell r="J24">
            <v>63.61607027027072</v>
          </cell>
        </row>
        <row r="25">
          <cell r="J25">
            <v>65.20155613695749</v>
          </cell>
        </row>
        <row r="26">
          <cell r="J26">
            <v>61.290924043245276</v>
          </cell>
        </row>
        <row r="27">
          <cell r="J27">
            <v>69.39730834229528</v>
          </cell>
        </row>
        <row r="28">
          <cell r="J28">
            <v>75.31275526521998</v>
          </cell>
        </row>
        <row r="29">
          <cell r="J29">
            <v>77.1086919954397</v>
          </cell>
        </row>
        <row r="30">
          <cell r="J30">
            <v>73.31541818804642</v>
          </cell>
        </row>
        <row r="31">
          <cell r="J31">
            <v>75.77532327909162</v>
          </cell>
        </row>
        <row r="32">
          <cell r="J32">
            <v>76.28058050342324</v>
          </cell>
        </row>
        <row r="33">
          <cell r="J33">
            <v>74.56271796515642</v>
          </cell>
        </row>
        <row r="34">
          <cell r="J34">
            <v>73.44656361147464</v>
          </cell>
        </row>
        <row r="35">
          <cell r="J35">
            <v>72.5721052686866</v>
          </cell>
        </row>
        <row r="36">
          <cell r="J36">
            <v>74.02979933564107</v>
          </cell>
        </row>
        <row r="37">
          <cell r="J37">
            <v>71.18507741390782</v>
          </cell>
        </row>
        <row r="38">
          <cell r="J38">
            <v>70.1391554232484</v>
          </cell>
        </row>
        <row r="39">
          <cell r="J39">
            <v>65.529602571767</v>
          </cell>
        </row>
        <row r="40">
          <cell r="J40">
            <v>69.33676080824323</v>
          </cell>
        </row>
        <row r="41">
          <cell r="J41">
            <v>69.82717967276236</v>
          </cell>
        </row>
        <row r="42">
          <cell r="J42">
            <v>70.53527330187882</v>
          </cell>
        </row>
        <row r="43">
          <cell r="J43">
            <v>73.70717231308477</v>
          </cell>
        </row>
        <row r="44">
          <cell r="J44">
            <v>64.50941146583067</v>
          </cell>
        </row>
        <row r="45">
          <cell r="J45">
            <v>68.69427348225234</v>
          </cell>
        </row>
        <row r="46">
          <cell r="J46">
            <v>67.11039364979138</v>
          </cell>
        </row>
        <row r="47">
          <cell r="J47">
            <v>70.27572325367903</v>
          </cell>
        </row>
        <row r="48">
          <cell r="J48">
            <v>71.05281620543994</v>
          </cell>
        </row>
        <row r="49">
          <cell r="J49">
            <v>65.75827535805972</v>
          </cell>
        </row>
        <row r="50">
          <cell r="J50">
            <v>66.54608398456858</v>
          </cell>
        </row>
        <row r="51">
          <cell r="J51">
            <v>65.98004440707598</v>
          </cell>
        </row>
        <row r="52">
          <cell r="J52">
            <v>67.3626683474479</v>
          </cell>
        </row>
        <row r="53">
          <cell r="J53">
            <v>56.309033246981464</v>
          </cell>
        </row>
        <row r="54">
          <cell r="J54">
            <v>61.146042067235044</v>
          </cell>
        </row>
        <row r="55">
          <cell r="J55">
            <v>57.8830935032602</v>
          </cell>
        </row>
        <row r="56">
          <cell r="J56">
            <v>65.63028241631251</v>
          </cell>
        </row>
        <row r="57">
          <cell r="J57">
            <v>68.14541365395385</v>
          </cell>
        </row>
      </sheetData>
      <sheetData sheetId="17">
        <row r="28">
          <cell r="J28">
            <v>0.8871315945180943</v>
          </cell>
        </row>
        <row r="29">
          <cell r="J29">
            <v>0.9900010808976971</v>
          </cell>
        </row>
        <row r="30">
          <cell r="J30">
            <v>0.6983524722258986</v>
          </cell>
        </row>
        <row r="31">
          <cell r="J31">
            <v>0.7495169353134428</v>
          </cell>
        </row>
        <row r="32">
          <cell r="J32">
            <v>0.8812030815833829</v>
          </cell>
        </row>
        <row r="33">
          <cell r="J33">
            <v>0.6860089661873446</v>
          </cell>
        </row>
        <row r="34">
          <cell r="J34">
            <v>0.8334028857813525</v>
          </cell>
        </row>
        <row r="35">
          <cell r="J35">
            <v>1.0102149474555904</v>
          </cell>
        </row>
        <row r="36">
          <cell r="J36">
            <v>1.042574861923474</v>
          </cell>
        </row>
        <row r="37">
          <cell r="J37">
            <v>1.3148783257845644</v>
          </cell>
        </row>
        <row r="38">
          <cell r="J38">
            <v>1.5482122201864283</v>
          </cell>
        </row>
        <row r="39">
          <cell r="J39">
            <v>1.7654781323264093</v>
          </cell>
        </row>
        <row r="40">
          <cell r="J40">
            <v>1.6526812751878381</v>
          </cell>
        </row>
        <row r="41">
          <cell r="J41">
            <v>1.62674989130892</v>
          </cell>
        </row>
        <row r="42">
          <cell r="J42">
            <v>1.9050987230306253</v>
          </cell>
        </row>
        <row r="43">
          <cell r="J43">
            <v>2.151483880667829</v>
          </cell>
        </row>
        <row r="44">
          <cell r="J44">
            <v>2.0714146025283124</v>
          </cell>
        </row>
        <row r="45">
          <cell r="J45">
            <v>2.009639037231428</v>
          </cell>
        </row>
        <row r="46">
          <cell r="J46">
            <v>1.9608713201800723</v>
          </cell>
        </row>
        <row r="47">
          <cell r="J47">
            <v>1.7501666059914254</v>
          </cell>
        </row>
        <row r="48">
          <cell r="J48">
            <v>1.9791287573526841</v>
          </cell>
        </row>
        <row r="49">
          <cell r="J49">
            <v>1.9124889707496215</v>
          </cell>
        </row>
        <row r="50">
          <cell r="J50">
            <v>1.9562568061493757</v>
          </cell>
        </row>
        <row r="51">
          <cell r="J51">
            <v>1.9235973450490773</v>
          </cell>
        </row>
        <row r="52">
          <cell r="J52">
            <v>1.8371519646006098</v>
          </cell>
        </row>
        <row r="53">
          <cell r="J53">
            <v>2.1793789142724225</v>
          </cell>
        </row>
        <row r="54">
          <cell r="J54">
            <v>2.3263281395034054</v>
          </cell>
        </row>
        <row r="55">
          <cell r="J55">
            <v>2.2661746200103132</v>
          </cell>
        </row>
        <row r="56">
          <cell r="J56">
            <v>2.6574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2" spans="1:2" ht="12.75">
      <c r="A2" t="s">
        <v>12</v>
      </c>
      <c r="B2" s="1" t="s">
        <v>14</v>
      </c>
    </row>
    <row r="4" spans="1:2" ht="12.75">
      <c r="A4" t="s">
        <v>13</v>
      </c>
      <c r="B4" s="2" t="s">
        <v>15</v>
      </c>
    </row>
    <row r="5" ht="12.75">
      <c r="B5" s="3" t="s">
        <v>16</v>
      </c>
    </row>
    <row r="6" ht="12.75">
      <c r="B6" s="3" t="s">
        <v>17</v>
      </c>
    </row>
    <row r="7" ht="12.75">
      <c r="B7" s="2" t="s">
        <v>18</v>
      </c>
    </row>
    <row r="8" ht="12.75">
      <c r="B8" s="3" t="s">
        <v>19</v>
      </c>
    </row>
    <row r="9" ht="12.75">
      <c r="B9" s="3" t="s">
        <v>20</v>
      </c>
    </row>
    <row r="10" ht="12.75">
      <c r="B10" s="3" t="s">
        <v>21</v>
      </c>
    </row>
    <row r="11" ht="12.75">
      <c r="B11" s="3" t="s">
        <v>22</v>
      </c>
    </row>
    <row r="12" ht="12.75">
      <c r="B12" s="3" t="s">
        <v>121</v>
      </c>
    </row>
    <row r="13" ht="12.75">
      <c r="B13" s="3" t="s">
        <v>23</v>
      </c>
    </row>
    <row r="14" ht="12.75">
      <c r="B14" s="3" t="s">
        <v>24</v>
      </c>
    </row>
    <row r="15" ht="12.75">
      <c r="B15" s="3" t="s">
        <v>25</v>
      </c>
    </row>
    <row r="16" ht="12.75">
      <c r="B16" s="3" t="s">
        <v>26</v>
      </c>
    </row>
    <row r="17" ht="12.75">
      <c r="B17" s="3" t="s">
        <v>27</v>
      </c>
    </row>
    <row r="18" ht="12.75">
      <c r="B18" s="3" t="s">
        <v>28</v>
      </c>
    </row>
    <row r="19" ht="12.75">
      <c r="B19" s="3" t="s">
        <v>29</v>
      </c>
    </row>
    <row r="20" ht="12.75">
      <c r="B20" s="3" t="s">
        <v>30</v>
      </c>
    </row>
    <row r="21" ht="12.75">
      <c r="B21" s="3" t="s">
        <v>31</v>
      </c>
    </row>
    <row r="22" ht="12.75">
      <c r="B22" s="3" t="s">
        <v>32</v>
      </c>
    </row>
    <row r="23" ht="12.75">
      <c r="B23" s="3" t="s">
        <v>33</v>
      </c>
    </row>
    <row r="24" ht="12.75">
      <c r="B24" s="3" t="s">
        <v>34</v>
      </c>
    </row>
    <row r="25" ht="12.75">
      <c r="B25" s="4" t="s">
        <v>35</v>
      </c>
    </row>
    <row r="26" ht="12.75">
      <c r="B26" s="3" t="s">
        <v>36</v>
      </c>
    </row>
    <row r="27" ht="12.75">
      <c r="B27" s="3" t="s">
        <v>37</v>
      </c>
    </row>
    <row r="28" ht="12.75">
      <c r="B28" s="3" t="s">
        <v>38</v>
      </c>
    </row>
    <row r="29" ht="12.75">
      <c r="B29" s="3" t="s">
        <v>39</v>
      </c>
    </row>
    <row r="30" s="6" customFormat="1" ht="12.75">
      <c r="B30" s="5" t="s">
        <v>40</v>
      </c>
    </row>
    <row r="31" ht="12.75">
      <c r="B31" s="3" t="s">
        <v>41</v>
      </c>
    </row>
    <row r="32" ht="12.75">
      <c r="B32" s="3" t="s">
        <v>42</v>
      </c>
    </row>
    <row r="33" ht="12.75">
      <c r="B33" s="3" t="s">
        <v>43</v>
      </c>
    </row>
    <row r="34" ht="12.75">
      <c r="B34" s="3" t="s">
        <v>44</v>
      </c>
    </row>
    <row r="35" ht="12.75">
      <c r="B35" s="3" t="s">
        <v>118</v>
      </c>
    </row>
    <row r="36" ht="12.75">
      <c r="B36" s="3" t="s">
        <v>45</v>
      </c>
    </row>
    <row r="37" ht="12.75">
      <c r="B37" s="3" t="s">
        <v>46</v>
      </c>
    </row>
    <row r="38" ht="12.75">
      <c r="B38" s="3" t="s">
        <v>47</v>
      </c>
    </row>
    <row r="39" ht="12.75">
      <c r="B39" s="3" t="s">
        <v>48</v>
      </c>
    </row>
    <row r="40" ht="12.75">
      <c r="B40" s="3" t="s">
        <v>49</v>
      </c>
    </row>
    <row r="41" ht="12.75">
      <c r="B41" s="3" t="s">
        <v>50</v>
      </c>
    </row>
  </sheetData>
  <sheetProtection/>
  <hyperlinks>
    <hyperlink ref="B4" location="Total!A1" display="Vegetables - Per capita consumption, (fresh weight equivalent)"/>
    <hyperlink ref="B5" location="Artichokes!A1" display="Artichokes - Per capita consumption, (fresh weight equivalent)"/>
    <hyperlink ref="B6" location="Asparagus!A1" display="Asparagus - Per capita consumption, (fresh weight equivalent)"/>
    <hyperlink ref="B7" location="DryBeans!A1" display="Dry edible beans - Per capita consumption, (fresh weight equivalent)"/>
    <hyperlink ref="B8" location="LimaBeans!A1" display="Lima beans - Per capita consumption, (fresh weight equivalent)"/>
    <hyperlink ref="B9" location="SnapBeans!A1" display="Snap beans - Per capita consumption, (fresh weight equivalent)"/>
    <hyperlink ref="B10" location="Beets!A1" display="Beets - Per capita consumption, (fresh weight equivalent)"/>
    <hyperlink ref="B11" location="Broccoli!A1" display="Broccoli - Per capita consumption, (fresh weight equivalent)"/>
    <hyperlink ref="B12" location="BrusselsSprouts!A1" display="Brussels sprouts - Per capita availability, (fresh weight equivalent)"/>
    <hyperlink ref="B13" location="Cabbage!A1" display="Cabbage - Per capita consumption, (fresh weight equivalent)"/>
    <hyperlink ref="B14" location="Carrots!A1" display="Carrots - Per capita consumption, (fresh weight equivalent)"/>
    <hyperlink ref="B15" location="Cauliflower!A1" display="Cauliflower - Per capita consumption, (fresh weight equivalent)"/>
    <hyperlink ref="B16" location="Celery!A1" display="Celery - Per capita consumption, (fresh weight equivalent)"/>
    <hyperlink ref="B17" location="CollardGreens!A1" display="Collard greens - Per capita consumption, (fresh weight equivalent)"/>
    <hyperlink ref="B18" location="SweetCorn!A1" display="Sweet corn - Per capita consumption, (fresh weight equivalent)"/>
    <hyperlink ref="B19" location="Cucumbers!A1" display="Cucumbers - Per capita consumption, (fresh weight equivalent)"/>
    <hyperlink ref="B20" location="Eggplant!A1" display="Eggplant - Per capita consumption, (fresh weight equivalent)"/>
    <hyperlink ref="B21" location="Escarole!A1" display="Escarole - Per capita consumption, (fresh weight equivalent)"/>
    <hyperlink ref="B22" location="Garlic!A1" display="Garlic - Per capita consumption, (fresh weight equivalent)"/>
    <hyperlink ref="B23" location="Kale!A1" display="Kale - Per capita consumption, (fresh weight equivalent)"/>
    <hyperlink ref="B24" location="HeadLettuce!A1" display="Head lettuce - Per capita consumption, (fresh weight equivalent)"/>
    <hyperlink ref="B25" location="RomaineLettuce!A1" display="Romaine Lettuce - Per capita consumption, (fresh weight equivalent)"/>
    <hyperlink ref="B26" location="Mushrooms!A1" display="Mushrooms - Per capita consumption, (fresh weight equivalent)"/>
    <hyperlink ref="B27" location="MustardGreens!A1" display="Mustard greens - Per capita consumption, (fresh weight equivalent)"/>
    <hyperlink ref="B28" location="Okra!A1" display="Okra - Per capita consumption, (fresh weight equivalent)"/>
    <hyperlink ref="B29" location="Onions!A1" display="Onions - Per capita consumption, (fresh weight equivalent)"/>
    <hyperlink ref="B30" location="DryPeas!A1" display="Dry peas - Per capita consumption, (fresh weight equivalent)"/>
    <hyperlink ref="B31" location="GreenPeas!A1" display="Green peas - Per capita consumption, (fresh weight equivalent)"/>
    <hyperlink ref="B32" location="BellPeppers!A1" display="Bell peppers - Per capita consumption, (fresh weight equivalent)"/>
    <hyperlink ref="B33" location="ChilePeppers!A1" display="Chile peppers - Per capita consumption, (fresh weight equivalent)"/>
    <hyperlink ref="B34" location="Potatoes!A1" display="Potatoes - Per capita consumption, (fresh weight equivalent)"/>
    <hyperlink ref="B35" location="Pumpkin!A1" display="Pumpkin - Per capita availability, (fresh weight equivalent)"/>
    <hyperlink ref="B36" location="Radishes!A1" display="Radishes - Per capita consumption, (fresh weight equivalent)"/>
    <hyperlink ref="B37" location="Spinach!A1" display="Spinach - Per capita consumption, (fresh weight equivalent)"/>
    <hyperlink ref="B38" location="Squash!A1" display="Squash - Per capita consumption, (fresh weight equivalent)"/>
    <hyperlink ref="B39" location="Sweetpotatoes!A1" display="Sweet potatoes - Per capita consumption, (fresh weight equivalent)"/>
    <hyperlink ref="B40" location="Tomatoes!A1" display="Tomatoes - Per capita consumption, (fresh weight equivalent)"/>
    <hyperlink ref="B41" location="TurnipGreens!A1" display="Turnip greens - Per capita consumption, (fresh weight equivalent)"/>
  </hyperlink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110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5</v>
      </c>
    </row>
    <row r="4" spans="1:81" ht="12" customHeight="1">
      <c r="A4" s="42"/>
      <c r="B4" s="82" t="s">
        <v>71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>SUM(C5,D5)</f>
        <v>1.4975599847843475</v>
      </c>
      <c r="C5" s="22">
        <f>'[4]Broccoli'!$H17</f>
        <v>0.5325478415231258</v>
      </c>
      <c r="D5" s="22">
        <f>SUM(E5:E5)</f>
        <v>0.9650121432612216</v>
      </c>
      <c r="E5" s="22">
        <f>'[2]Broccoli'!$J8</f>
        <v>0.9650121432612216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aca="true" t="shared" si="0" ref="B6:B45">SUM(C6,D6)</f>
        <v>1.6208906342548672</v>
      </c>
      <c r="C6" s="47">
        <f>'[4]Broccoli'!$H18</f>
        <v>0.7204048906631481</v>
      </c>
      <c r="D6" s="47">
        <f aca="true" t="shared" si="1" ref="D6:D46">SUM(E6:E6)</f>
        <v>0.9004857435917192</v>
      </c>
      <c r="E6" s="47">
        <f>'[2]Broccoli'!$J9</f>
        <v>0.9004857435917192</v>
      </c>
    </row>
    <row r="7" spans="1:5" ht="12" customHeight="1">
      <c r="A7" s="23">
        <v>1972</v>
      </c>
      <c r="B7" s="24">
        <f t="shared" si="0"/>
        <v>1.6297440637267981</v>
      </c>
      <c r="C7" s="47">
        <f>'[4]Broccoli'!$H19</f>
        <v>0.7022525441170866</v>
      </c>
      <c r="D7" s="47">
        <f t="shared" si="1"/>
        <v>0.9274915196097115</v>
      </c>
      <c r="E7" s="47">
        <f>'[2]Broccoli'!$J10</f>
        <v>0.9274915196097115</v>
      </c>
    </row>
    <row r="8" spans="1:5" ht="12" customHeight="1">
      <c r="A8" s="23">
        <v>1973</v>
      </c>
      <c r="B8" s="24">
        <f t="shared" si="0"/>
        <v>1.7698161946873423</v>
      </c>
      <c r="C8" s="47">
        <f>'[4]Broccoli'!$H20</f>
        <v>0.7583443836741243</v>
      </c>
      <c r="D8" s="47">
        <f t="shared" si="1"/>
        <v>1.0114718110132181</v>
      </c>
      <c r="E8" s="47">
        <f>'[2]Broccoli'!$J11</f>
        <v>1.0114718110132181</v>
      </c>
    </row>
    <row r="9" spans="1:5" ht="12" customHeight="1">
      <c r="A9" s="23">
        <v>1974</v>
      </c>
      <c r="B9" s="24">
        <f t="shared" si="0"/>
        <v>1.7849875616074518</v>
      </c>
      <c r="C9" s="47">
        <f>'[4]Broccoli'!$H21</f>
        <v>0.7865179047387469</v>
      </c>
      <c r="D9" s="47">
        <f t="shared" si="1"/>
        <v>0.9984696568687048</v>
      </c>
      <c r="E9" s="47">
        <f>'[2]Broccoli'!$J12</f>
        <v>0.9984696568687048</v>
      </c>
    </row>
    <row r="10" spans="1:81" s="16" customFormat="1" ht="12" customHeight="1">
      <c r="A10" s="23">
        <v>1975</v>
      </c>
      <c r="B10" s="24">
        <f t="shared" si="0"/>
        <v>2.0043145532080398</v>
      </c>
      <c r="C10" s="47">
        <f>'[4]Broccoli'!$H22</f>
        <v>0.9904015779750246</v>
      </c>
      <c r="D10" s="47">
        <f t="shared" si="1"/>
        <v>1.0139129752330152</v>
      </c>
      <c r="E10" s="47">
        <f>'[2]Broccoli'!$J13</f>
        <v>1.0139129752330152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2.197353438668104</v>
      </c>
      <c r="C11" s="22">
        <f>'[4]Broccoli'!$H23</f>
        <v>1.0768913247873049</v>
      </c>
      <c r="D11" s="22">
        <f t="shared" si="1"/>
        <v>1.120462113880799</v>
      </c>
      <c r="E11" s="22">
        <f>'[2]Broccoli'!$J14</f>
        <v>1.120462113880799</v>
      </c>
    </row>
    <row r="12" spans="1:5" ht="12" customHeight="1">
      <c r="A12" s="21">
        <v>1977</v>
      </c>
      <c r="B12" s="22">
        <f t="shared" si="0"/>
        <v>2.32116263241297</v>
      </c>
      <c r="C12" s="22">
        <f>'[4]Broccoli'!$H24</f>
        <v>1.2273030662144309</v>
      </c>
      <c r="D12" s="22">
        <f t="shared" si="1"/>
        <v>1.093859566198539</v>
      </c>
      <c r="E12" s="22">
        <f>'[2]Broccoli'!$J15</f>
        <v>1.093859566198539</v>
      </c>
    </row>
    <row r="13" spans="1:5" ht="12" customHeight="1">
      <c r="A13" s="21">
        <v>1978</v>
      </c>
      <c r="B13" s="22">
        <f t="shared" si="0"/>
        <v>2.404669671066693</v>
      </c>
      <c r="C13" s="22">
        <f>'[4]Broccoli'!$H25</f>
        <v>0.9873216973291101</v>
      </c>
      <c r="D13" s="22">
        <f t="shared" si="1"/>
        <v>1.4173479737375831</v>
      </c>
      <c r="E13" s="22">
        <f>'[2]Broccoli'!$J16</f>
        <v>1.4173479737375831</v>
      </c>
    </row>
    <row r="14" spans="1:5" ht="12" customHeight="1">
      <c r="A14" s="21">
        <v>1979</v>
      </c>
      <c r="B14" s="22">
        <f t="shared" si="0"/>
        <v>2.5923831514311617</v>
      </c>
      <c r="C14" s="22">
        <f>'[4]Broccoli'!$H26</f>
        <v>1.1996889649196862</v>
      </c>
      <c r="D14" s="22">
        <f t="shared" si="1"/>
        <v>1.3926941865114753</v>
      </c>
      <c r="E14" s="22">
        <f>'[2]Broccoli'!$J17</f>
        <v>1.3926941865114753</v>
      </c>
    </row>
    <row r="15" spans="1:81" s="16" customFormat="1" ht="12" customHeight="1">
      <c r="A15" s="21">
        <v>1980</v>
      </c>
      <c r="B15" s="22">
        <f t="shared" si="0"/>
        <v>2.8563294117663327</v>
      </c>
      <c r="C15" s="22">
        <f>'[4]Broccoli'!$H27</f>
        <v>1.4009577299034803</v>
      </c>
      <c r="D15" s="22">
        <f t="shared" si="1"/>
        <v>1.4553716818628526</v>
      </c>
      <c r="E15" s="22">
        <f>'[2]Broccoli'!$J18</f>
        <v>1.4553716818628526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3.220572026548707</v>
      </c>
      <c r="C16" s="47">
        <f>'[4]Broccoli'!$H28</f>
        <v>1.656517920040354</v>
      </c>
      <c r="D16" s="47">
        <f t="shared" si="1"/>
        <v>1.5640541065083533</v>
      </c>
      <c r="E16" s="47">
        <f>'[2]Broccoli'!$J19</f>
        <v>1.5640541065083533</v>
      </c>
    </row>
    <row r="17" spans="1:5" ht="12" customHeight="1">
      <c r="A17" s="23">
        <v>1982</v>
      </c>
      <c r="B17" s="24">
        <f t="shared" si="0"/>
        <v>3.503591154313832</v>
      </c>
      <c r="C17" s="47">
        <f>'[4]Broccoli'!$H29</f>
        <v>1.98706565369442</v>
      </c>
      <c r="D17" s="47">
        <f t="shared" si="1"/>
        <v>1.516525500619412</v>
      </c>
      <c r="E17" s="47">
        <f>'[2]Broccoli'!$J20</f>
        <v>1.516525500619412</v>
      </c>
    </row>
    <row r="18" spans="1:5" ht="12" customHeight="1">
      <c r="A18" s="23">
        <v>1983</v>
      </c>
      <c r="B18" s="24">
        <f t="shared" si="0"/>
        <v>3.598848393607105</v>
      </c>
      <c r="C18" s="47">
        <f>'[4]Broccoli'!$H30</f>
        <v>2.030686236433397</v>
      </c>
      <c r="D18" s="47">
        <f t="shared" si="1"/>
        <v>1.5681621571737079</v>
      </c>
      <c r="E18" s="47">
        <f>'[2]Broccoli'!$J21</f>
        <v>1.5681621571737079</v>
      </c>
    </row>
    <row r="19" spans="1:5" ht="12" customHeight="1">
      <c r="A19" s="23">
        <v>1984</v>
      </c>
      <c r="B19" s="24">
        <f t="shared" si="0"/>
        <v>4.2009889106611435</v>
      </c>
      <c r="C19" s="47">
        <f>'[4]Broccoli'!$H31</f>
        <v>2.457739011965407</v>
      </c>
      <c r="D19" s="47">
        <f t="shared" si="1"/>
        <v>1.7432498986957365</v>
      </c>
      <c r="E19" s="47">
        <f>'[2]Broccoli'!$J22</f>
        <v>1.7432498986957365</v>
      </c>
    </row>
    <row r="20" spans="1:81" s="16" customFormat="1" ht="12" customHeight="1">
      <c r="A20" s="23">
        <v>1985</v>
      </c>
      <c r="B20" s="24">
        <f t="shared" si="0"/>
        <v>4.539852580707354</v>
      </c>
      <c r="C20" s="47">
        <f>'[4]Broccoli'!$H32</f>
        <v>2.5787693004453462</v>
      </c>
      <c r="D20" s="47">
        <f t="shared" si="1"/>
        <v>1.9610832802620077</v>
      </c>
      <c r="E20" s="47">
        <f>'[2]Broccoli'!$J23</f>
        <v>1.9610832802620077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4.831424871732758</v>
      </c>
      <c r="C21" s="22">
        <f>'[4]Broccoli'!$H33</f>
        <v>3.046635999850406</v>
      </c>
      <c r="D21" s="22">
        <f t="shared" si="1"/>
        <v>1.7847888718823524</v>
      </c>
      <c r="E21" s="22">
        <f>'[2]Broccoli'!$J24</f>
        <v>1.7847888718823524</v>
      </c>
    </row>
    <row r="22" spans="1:5" ht="12" customHeight="1">
      <c r="A22" s="21">
        <v>1987</v>
      </c>
      <c r="B22" s="22">
        <f t="shared" si="0"/>
        <v>5.303458756857383</v>
      </c>
      <c r="C22" s="22">
        <f>'[4]Broccoli'!$H34</f>
        <v>3.0875150327012735</v>
      </c>
      <c r="D22" s="22">
        <f t="shared" si="1"/>
        <v>2.215943724156109</v>
      </c>
      <c r="E22" s="22">
        <f>'[2]Broccoli'!$J25</f>
        <v>2.215943724156109</v>
      </c>
    </row>
    <row r="23" spans="1:5" ht="12" customHeight="1">
      <c r="A23" s="21">
        <v>1988</v>
      </c>
      <c r="B23" s="22">
        <f t="shared" si="0"/>
        <v>6.189885764893621</v>
      </c>
      <c r="C23" s="22">
        <f>'[4]Broccoli'!$H35</f>
        <v>3.7743377098289534</v>
      </c>
      <c r="D23" s="22">
        <f t="shared" si="1"/>
        <v>2.4155480550646677</v>
      </c>
      <c r="E23" s="22">
        <f>'[2]Broccoli'!$J26</f>
        <v>2.4155480550646677</v>
      </c>
    </row>
    <row r="24" spans="1:5" ht="12" customHeight="1">
      <c r="A24" s="21">
        <v>1989</v>
      </c>
      <c r="B24" s="22">
        <f t="shared" si="0"/>
        <v>5.972958369383283</v>
      </c>
      <c r="C24" s="22">
        <f>'[4]Broccoli'!$H36</f>
        <v>3.804301206426729</v>
      </c>
      <c r="D24" s="22">
        <f t="shared" si="1"/>
        <v>2.1686571629565545</v>
      </c>
      <c r="E24" s="22">
        <f>'[2]Broccoli'!$J27</f>
        <v>2.1686571629565545</v>
      </c>
    </row>
    <row r="25" spans="1:81" s="16" customFormat="1" ht="12" customHeight="1">
      <c r="A25" s="21">
        <v>1990</v>
      </c>
      <c r="B25" s="22">
        <f t="shared" si="0"/>
        <v>5.600765155997633</v>
      </c>
      <c r="C25" s="22">
        <f>'[4]Broccoli'!$H37</f>
        <v>3.36800189499944</v>
      </c>
      <c r="D25" s="22">
        <f t="shared" si="1"/>
        <v>2.2327632609981927</v>
      </c>
      <c r="E25" s="22">
        <f>'[2]Broccoli'!$J28</f>
        <v>2.2327632609981927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5.294919897354168</v>
      </c>
      <c r="C26" s="47">
        <f>'[4]Broccoli'!$H38</f>
        <v>3.0428097935643192</v>
      </c>
      <c r="D26" s="47">
        <f t="shared" si="1"/>
        <v>2.2521101037898483</v>
      </c>
      <c r="E26" s="47">
        <f>'[2]Broccoli'!$J29</f>
        <v>2.2521101037898483</v>
      </c>
    </row>
    <row r="27" spans="1:5" ht="12" customHeight="1">
      <c r="A27" s="23">
        <v>1992</v>
      </c>
      <c r="B27" s="24">
        <f t="shared" si="0"/>
        <v>5.798692015150216</v>
      </c>
      <c r="C27" s="47">
        <f>'[4]Broccoli'!$H39</f>
        <v>3.415728082399744</v>
      </c>
      <c r="D27" s="47">
        <f t="shared" si="1"/>
        <v>2.3829639327504726</v>
      </c>
      <c r="E27" s="47">
        <f>'[2]Broccoli'!$J30</f>
        <v>2.3829639327504726</v>
      </c>
    </row>
    <row r="28" spans="1:5" ht="12" customHeight="1">
      <c r="A28" s="23">
        <v>1993</v>
      </c>
      <c r="B28" s="24">
        <f t="shared" si="0"/>
        <v>5.604366116539548</v>
      </c>
      <c r="C28" s="47">
        <f>'[4]Broccoli'!$H40</f>
        <v>3.3329914929588287</v>
      </c>
      <c r="D28" s="47">
        <f t="shared" si="1"/>
        <v>2.2713746235807193</v>
      </c>
      <c r="E28" s="47">
        <f>'[2]Broccoli'!$J31</f>
        <v>2.2713746235807193</v>
      </c>
    </row>
    <row r="29" spans="1:5" ht="12" customHeight="1">
      <c r="A29" s="23">
        <v>1994</v>
      </c>
      <c r="B29" s="24">
        <f t="shared" si="0"/>
        <v>6.739285192152934</v>
      </c>
      <c r="C29" s="47">
        <f>'[4]Broccoli'!$H41</f>
        <v>4.430294462412124</v>
      </c>
      <c r="D29" s="47">
        <f t="shared" si="1"/>
        <v>2.3089907297408105</v>
      </c>
      <c r="E29" s="47">
        <f>'[2]Broccoli'!$J32</f>
        <v>2.3089907297408105</v>
      </c>
    </row>
    <row r="30" spans="1:81" s="16" customFormat="1" ht="12" customHeight="1">
      <c r="A30" s="23">
        <v>1995</v>
      </c>
      <c r="B30" s="24">
        <f t="shared" si="0"/>
        <v>6.856900349006029</v>
      </c>
      <c r="C30" s="47">
        <f>'[4]Broccoli'!$H42</f>
        <v>4.30702305323064</v>
      </c>
      <c r="D30" s="47">
        <f t="shared" si="1"/>
        <v>2.549877295775388</v>
      </c>
      <c r="E30" s="47">
        <f>'[2]Broccoli'!$J33</f>
        <v>2.549877295775388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7.0349565082490635</v>
      </c>
      <c r="C31" s="22">
        <f>'[4]Broccoli'!$H43</f>
        <v>4.5160619245217255</v>
      </c>
      <c r="D31" s="22">
        <f t="shared" si="1"/>
        <v>2.518894583727338</v>
      </c>
      <c r="E31" s="22">
        <f>'[2]Broccoli'!$J34</f>
        <v>2.518894583727338</v>
      </c>
    </row>
    <row r="32" spans="1:5" ht="12" customHeight="1">
      <c r="A32" s="21">
        <v>1997</v>
      </c>
      <c r="B32" s="22">
        <f t="shared" si="0"/>
        <v>7.248731919519846</v>
      </c>
      <c r="C32" s="22">
        <f>'[4]Broccoli'!$H44</f>
        <v>4.965275033710501</v>
      </c>
      <c r="D32" s="22">
        <f t="shared" si="1"/>
        <v>2.283456885809345</v>
      </c>
      <c r="E32" s="22">
        <f>'[2]Broccoli'!$J35</f>
        <v>2.283456885809345</v>
      </c>
    </row>
    <row r="33" spans="1:5" ht="12" customHeight="1">
      <c r="A33" s="21">
        <v>1998</v>
      </c>
      <c r="B33" s="22">
        <f t="shared" si="0"/>
        <v>7.124132567987976</v>
      </c>
      <c r="C33" s="22">
        <f>'[4]Broccoli'!$H45</f>
        <v>5.044979211560401</v>
      </c>
      <c r="D33" s="22">
        <f t="shared" si="1"/>
        <v>2.0791533564275757</v>
      </c>
      <c r="E33" s="22">
        <f>'[2]Broccoli'!$J36</f>
        <v>2.0791533564275757</v>
      </c>
    </row>
    <row r="34" spans="1:5" ht="12" customHeight="1">
      <c r="A34" s="21">
        <v>1999</v>
      </c>
      <c r="B34" s="22">
        <f t="shared" si="0"/>
        <v>8.270286247551871</v>
      </c>
      <c r="C34" s="22">
        <f>'[4]Broccoli'!$H46</f>
        <v>6.1592557976333255</v>
      </c>
      <c r="D34" s="22">
        <f t="shared" si="1"/>
        <v>2.1110304499185455</v>
      </c>
      <c r="E34" s="22">
        <f>'[2]Broccoli'!$J37</f>
        <v>2.1110304499185455</v>
      </c>
    </row>
    <row r="35" spans="1:81" s="16" customFormat="1" ht="12" customHeight="1">
      <c r="A35" s="21">
        <v>2000</v>
      </c>
      <c r="B35" s="22">
        <f t="shared" si="0"/>
        <v>8.141819504364607</v>
      </c>
      <c r="C35" s="22">
        <f>'[4]Broccoli'!$H47</f>
        <v>5.888447875241248</v>
      </c>
      <c r="D35" s="22">
        <f t="shared" si="1"/>
        <v>2.2533716291233596</v>
      </c>
      <c r="E35" s="22">
        <f>'[2]Broccoli'!$J38</f>
        <v>2.2533716291233596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7.436624717741573</v>
      </c>
      <c r="C36" s="47">
        <f>'[4]Broccoli'!$H48</f>
        <v>5.39869385492507</v>
      </c>
      <c r="D36" s="47">
        <f t="shared" si="1"/>
        <v>2.0379308628165034</v>
      </c>
      <c r="E36" s="47">
        <f>'[2]Broccoli'!$J39</f>
        <v>2.0379308628165034</v>
      </c>
    </row>
    <row r="37" spans="1:5" ht="12" customHeight="1">
      <c r="A37" s="23">
        <v>2002</v>
      </c>
      <c r="B37" s="24">
        <f t="shared" si="0"/>
        <v>7.448712652524957</v>
      </c>
      <c r="C37" s="47">
        <f>'[4]Broccoli'!$H49</f>
        <v>5.351338237599345</v>
      </c>
      <c r="D37" s="47">
        <f t="shared" si="1"/>
        <v>2.097374414925612</v>
      </c>
      <c r="E37" s="47">
        <f>'[2]Broccoli'!$J40</f>
        <v>2.097374414925612</v>
      </c>
    </row>
    <row r="38" spans="1:5" ht="12" customHeight="1">
      <c r="A38" s="23">
        <v>2003</v>
      </c>
      <c r="B38" s="24">
        <f t="shared" si="0"/>
        <v>7.939716674356312</v>
      </c>
      <c r="C38" s="47">
        <f>'[4]Broccoli'!$H50</f>
        <v>5.34726842411197</v>
      </c>
      <c r="D38" s="47">
        <f t="shared" si="1"/>
        <v>2.592448250244342</v>
      </c>
      <c r="E38" s="47">
        <f>'[2]Broccoli'!$J41</f>
        <v>2.592448250244342</v>
      </c>
    </row>
    <row r="39" spans="1:5" ht="12" customHeight="1">
      <c r="A39" s="23">
        <v>2004</v>
      </c>
      <c r="B39" s="24">
        <f t="shared" si="0"/>
        <v>7.98053303657152</v>
      </c>
      <c r="C39" s="47">
        <f>'[4]Broccoli'!$H51</f>
        <v>5.313715638879882</v>
      </c>
      <c r="D39" s="47">
        <f t="shared" si="1"/>
        <v>2.666817397691639</v>
      </c>
      <c r="E39" s="47">
        <f>'[2]Broccoli'!$J42</f>
        <v>2.666817397691639</v>
      </c>
    </row>
    <row r="40" spans="1:5" ht="12" customHeight="1">
      <c r="A40" s="23">
        <v>2005</v>
      </c>
      <c r="B40" s="24">
        <f t="shared" si="0"/>
        <v>8.052033010138459</v>
      </c>
      <c r="C40" s="47">
        <f>'[4]Broccoli'!$H52</f>
        <v>5.341623003752477</v>
      </c>
      <c r="D40" s="47">
        <f t="shared" si="1"/>
        <v>2.710410006385983</v>
      </c>
      <c r="E40" s="47">
        <f>'[2]Broccoli'!$J43</f>
        <v>2.710410006385983</v>
      </c>
    </row>
    <row r="41" spans="1:5" ht="12" customHeight="1">
      <c r="A41" s="21">
        <v>2006</v>
      </c>
      <c r="B41" s="22">
        <f t="shared" si="0"/>
        <v>8.014154920490945</v>
      </c>
      <c r="C41" s="22">
        <f>'[4]Broccoli'!$H53</f>
        <v>5.761133951017543</v>
      </c>
      <c r="D41" s="22">
        <f t="shared" si="1"/>
        <v>2.253020969473403</v>
      </c>
      <c r="E41" s="22">
        <f>'[2]Broccoli'!$J44</f>
        <v>2.253020969473403</v>
      </c>
    </row>
    <row r="42" spans="1:5" ht="12" customHeight="1">
      <c r="A42" s="21">
        <v>2007</v>
      </c>
      <c r="B42" s="22">
        <f t="shared" si="0"/>
        <v>8.312235956727674</v>
      </c>
      <c r="C42" s="22">
        <f>'[4]Broccoli'!$H54</f>
        <v>5.636014653412591</v>
      </c>
      <c r="D42" s="22">
        <f t="shared" si="1"/>
        <v>2.676221303315083</v>
      </c>
      <c r="E42" s="22">
        <f>'[2]Broccoli'!$J45</f>
        <v>2.676221303315083</v>
      </c>
    </row>
    <row r="43" spans="1:5" ht="12" customHeight="1">
      <c r="A43" s="21">
        <v>2008</v>
      </c>
      <c r="B43" s="22">
        <f t="shared" si="0"/>
        <v>8.730786880541162</v>
      </c>
      <c r="C43" s="22">
        <f>'[4]Broccoli'!$H55</f>
        <v>6.034870789749667</v>
      </c>
      <c r="D43" s="22">
        <f t="shared" si="1"/>
        <v>2.695916090791495</v>
      </c>
      <c r="E43" s="22">
        <f>'[2]Broccoli'!$J46</f>
        <v>2.695916090791495</v>
      </c>
    </row>
    <row r="44" spans="1:5" ht="12" customHeight="1">
      <c r="A44" s="21">
        <v>2009</v>
      </c>
      <c r="B44" s="22">
        <f t="shared" si="0"/>
        <v>8.70778843022617</v>
      </c>
      <c r="C44" s="22">
        <f>'[4]Broccoli'!$H56</f>
        <v>6.20726925617336</v>
      </c>
      <c r="D44" s="22">
        <f t="shared" si="1"/>
        <v>2.5005191740528105</v>
      </c>
      <c r="E44" s="22">
        <f>'[2]Broccoli'!$J47</f>
        <v>2.5005191740528105</v>
      </c>
    </row>
    <row r="45" spans="1:5" ht="12" customHeight="1">
      <c r="A45" s="21">
        <v>2010</v>
      </c>
      <c r="B45" s="22">
        <f t="shared" si="0"/>
        <v>8.404415275645373</v>
      </c>
      <c r="C45" s="22">
        <f>'[4]Broccoli'!$H57</f>
        <v>5.953870301660697</v>
      </c>
      <c r="D45" s="22">
        <f t="shared" si="1"/>
        <v>2.4505449739846776</v>
      </c>
      <c r="E45" s="22">
        <f>'[2]Broccoli'!$J48</f>
        <v>2.4505449739846776</v>
      </c>
    </row>
    <row r="46" spans="1:5" ht="12" customHeight="1">
      <c r="A46" s="43">
        <v>2011</v>
      </c>
      <c r="B46" s="44">
        <f aca="true" t="shared" si="2" ref="B46:B52">SUM(C46,D46)</f>
        <v>8.59787889205707</v>
      </c>
      <c r="C46" s="47">
        <f>'[4]Broccoli'!$H58</f>
        <v>5.943254286949389</v>
      </c>
      <c r="D46" s="47">
        <f t="shared" si="1"/>
        <v>2.65462460510768</v>
      </c>
      <c r="E46" s="47">
        <f>'[2]Broccoli'!$J49</f>
        <v>2.65462460510768</v>
      </c>
    </row>
    <row r="47" spans="1:5" ht="12" customHeight="1">
      <c r="A47" s="46">
        <v>2012</v>
      </c>
      <c r="B47" s="47">
        <f t="shared" si="2"/>
        <v>8.866121083610594</v>
      </c>
      <c r="C47" s="47">
        <f>'[4]Broccoli'!$H59</f>
        <v>6.305352410677553</v>
      </c>
      <c r="D47" s="47">
        <f aca="true" t="shared" si="3" ref="D47:D52">SUM(E47:E47)</f>
        <v>2.560768672933041</v>
      </c>
      <c r="E47" s="47">
        <f>'[2]Broccoli'!$J50</f>
        <v>2.560768672933041</v>
      </c>
    </row>
    <row r="48" spans="1:5" ht="12" customHeight="1">
      <c r="A48" s="46">
        <v>2013</v>
      </c>
      <c r="B48" s="47">
        <f t="shared" si="2"/>
        <v>9.413198817211391</v>
      </c>
      <c r="C48" s="47">
        <f>'[4]Broccoli'!$H60</f>
        <v>6.930393614013897</v>
      </c>
      <c r="D48" s="47">
        <f t="shared" si="3"/>
        <v>2.482805203197495</v>
      </c>
      <c r="E48" s="47">
        <f>'[2]Broccoli'!$J51</f>
        <v>2.482805203197495</v>
      </c>
    </row>
    <row r="49" spans="1:5" ht="12" customHeight="1">
      <c r="A49" s="46">
        <v>2014</v>
      </c>
      <c r="B49" s="47">
        <f t="shared" si="2"/>
        <v>9.234402096756167</v>
      </c>
      <c r="C49" s="47">
        <f>'[4]Broccoli'!$H61</f>
        <v>6.649728528169717</v>
      </c>
      <c r="D49" s="47">
        <f t="shared" si="3"/>
        <v>2.584673568586449</v>
      </c>
      <c r="E49" s="47">
        <f>'[2]Broccoli'!$J52</f>
        <v>2.584673568586449</v>
      </c>
    </row>
    <row r="50" spans="1:5" ht="12" customHeight="1">
      <c r="A50" s="49">
        <v>2015</v>
      </c>
      <c r="B50" s="50">
        <f t="shared" si="2"/>
        <v>9.997674771363185</v>
      </c>
      <c r="C50" s="50">
        <f>'[4]Broccoli'!$H62</f>
        <v>7.410223491103144</v>
      </c>
      <c r="D50" s="50">
        <f t="shared" si="3"/>
        <v>2.5874512802600407</v>
      </c>
      <c r="E50" s="50">
        <f>'[2]Broccoli'!$J53</f>
        <v>2.5874512802600407</v>
      </c>
    </row>
    <row r="51" spans="1:5" ht="12" customHeight="1">
      <c r="A51" s="56">
        <v>2016</v>
      </c>
      <c r="B51" s="48">
        <f t="shared" si="2"/>
        <v>10.089885710513457</v>
      </c>
      <c r="C51" s="48">
        <f>'[4]Broccoli'!$H63</f>
        <v>7.453678894864641</v>
      </c>
      <c r="D51" s="48">
        <f t="shared" si="3"/>
        <v>2.6362068156488156</v>
      </c>
      <c r="E51" s="48">
        <f>'[2]Broccoli'!$J54</f>
        <v>2.6362068156488156</v>
      </c>
    </row>
    <row r="52" spans="1:5" ht="12" customHeight="1">
      <c r="A52" s="56">
        <v>2017</v>
      </c>
      <c r="B52" s="48">
        <f t="shared" si="2"/>
        <v>9.483062268004284</v>
      </c>
      <c r="C52" s="48">
        <f>'[4]Broccoli'!$H64</f>
        <v>7.11717734550162</v>
      </c>
      <c r="D52" s="48">
        <f t="shared" si="3"/>
        <v>2.3658849225026644</v>
      </c>
      <c r="E52" s="48">
        <f>'[2]Broccoli'!$J55</f>
        <v>2.3658849225026644</v>
      </c>
    </row>
    <row r="53" spans="1:5" ht="12" customHeight="1">
      <c r="A53" s="69">
        <v>2018</v>
      </c>
      <c r="B53" s="70">
        <f>SUM(C53,D53)</f>
        <v>8.434875905275648</v>
      </c>
      <c r="C53" s="70">
        <f>'[4]Broccoli'!$H65</f>
        <v>5.933780734167016</v>
      </c>
      <c r="D53" s="70">
        <f>SUM(E53:E53)</f>
        <v>2.5010951711086324</v>
      </c>
      <c r="E53" s="70">
        <f>'[2]Broccoli'!$J56</f>
        <v>2.5010951711086324</v>
      </c>
    </row>
    <row r="54" spans="1:5" ht="12" customHeight="1" thickBot="1">
      <c r="A54" s="57">
        <v>2019</v>
      </c>
      <c r="B54" s="58">
        <f>SUM(C54,D54)</f>
        <v>8.804957322879535</v>
      </c>
      <c r="C54" s="58">
        <f>'[4]Broccoli'!$H66</f>
        <v>6.155622881318896</v>
      </c>
      <c r="D54" s="58">
        <f>SUM(E54:E54)</f>
        <v>2.6493344415606392</v>
      </c>
      <c r="E54" s="58">
        <f>'[2]Broccoli'!$J57</f>
        <v>2.6493344415606392</v>
      </c>
    </row>
    <row r="55" spans="1:81" ht="12" customHeight="1" thickTop="1">
      <c r="A55" s="128" t="s">
        <v>123</v>
      </c>
      <c r="B55" s="129"/>
      <c r="C55" s="129"/>
      <c r="D55" s="129"/>
      <c r="E55" s="13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6"/>
      <c r="B56" s="137"/>
      <c r="C56" s="137"/>
      <c r="D56" s="137"/>
      <c r="E56" s="138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E1"/>
    <mergeCell ref="A55:E56"/>
    <mergeCell ref="B4:E4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109</v>
      </c>
      <c r="B1" s="81"/>
      <c r="C1" s="81"/>
      <c r="D1" s="81"/>
      <c r="E1" s="80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55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61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>SUM(C5:D5)</f>
        <v>0.317259719485789</v>
      </c>
      <c r="C5" s="22">
        <f>'[4]Brussels'!$J17</f>
        <v>0.317259719485789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aca="true" t="shared" si="0" ref="B6:B35">SUM(C6:D6)</f>
        <v>0.2999570453768401</v>
      </c>
      <c r="C6" s="47">
        <f>'[4]Brussels'!$J18</f>
        <v>0.2999570453768401</v>
      </c>
      <c r="D6" s="24" t="s">
        <v>6</v>
      </c>
    </row>
    <row r="7" spans="1:4" ht="12" customHeight="1">
      <c r="A7" s="23">
        <v>1972</v>
      </c>
      <c r="B7" s="24">
        <f t="shared" si="0"/>
        <v>0.2790478617982239</v>
      </c>
      <c r="C7" s="47">
        <f>'[4]Brussels'!$J19</f>
        <v>0.2790478617982239</v>
      </c>
      <c r="D7" s="24" t="s">
        <v>6</v>
      </c>
    </row>
    <row r="8" spans="1:4" ht="12" customHeight="1">
      <c r="A8" s="23">
        <v>1973</v>
      </c>
      <c r="B8" s="24">
        <f t="shared" si="0"/>
        <v>0.267567682354218</v>
      </c>
      <c r="C8" s="47">
        <f>'[4]Brussels'!$J20</f>
        <v>0.267567682354218</v>
      </c>
      <c r="D8" s="24" t="s">
        <v>6</v>
      </c>
    </row>
    <row r="9" spans="1:4" ht="12" customHeight="1">
      <c r="A9" s="23">
        <v>1974</v>
      </c>
      <c r="B9" s="24">
        <f t="shared" si="0"/>
        <v>0.3334050333405033</v>
      </c>
      <c r="C9" s="47">
        <f>'[4]Brussels'!$J21</f>
        <v>0.3334050333405033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0.30883490065887853</v>
      </c>
      <c r="C10" s="47">
        <f>'[4]Brussels'!$J22</f>
        <v>0.30883490065887853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0.3462746806705346</v>
      </c>
      <c r="C11" s="22">
        <f>'[4]Brussels'!$J23</f>
        <v>0.3462746806705346</v>
      </c>
      <c r="D11" s="22" t="s">
        <v>6</v>
      </c>
    </row>
    <row r="12" spans="1:4" ht="12" customHeight="1">
      <c r="A12" s="21">
        <v>1977</v>
      </c>
      <c r="B12" s="22">
        <f t="shared" si="0"/>
        <v>0.34871208096658635</v>
      </c>
      <c r="C12" s="22">
        <f>'[4]Brussels'!$J24</f>
        <v>0.34871208096658635</v>
      </c>
      <c r="D12" s="22" t="s">
        <v>6</v>
      </c>
    </row>
    <row r="13" spans="1:4" ht="12" customHeight="1">
      <c r="A13" s="21">
        <v>1978</v>
      </c>
      <c r="B13" s="22">
        <f t="shared" si="0"/>
        <v>0.3526742592717389</v>
      </c>
      <c r="C13" s="22">
        <f>'[4]Brussels'!$J25</f>
        <v>0.3526742592717389</v>
      </c>
      <c r="D13" s="22" t="s">
        <v>6</v>
      </c>
    </row>
    <row r="14" spans="1:4" ht="12" customHeight="1">
      <c r="A14" s="21">
        <v>1979</v>
      </c>
      <c r="B14" s="22">
        <f t="shared" si="0"/>
        <v>0.36835440225722604</v>
      </c>
      <c r="C14" s="22">
        <f>'[4]Brussels'!$J26</f>
        <v>0.36835440225722604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0.28543073693825044</v>
      </c>
      <c r="C15" s="22">
        <f>'[4]Brussels'!$J27</f>
        <v>0.28543073693825044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0.36353200038266514</v>
      </c>
      <c r="C16" s="47">
        <f>'[4]Brussels'!$J28</f>
        <v>0.36353200038266514</v>
      </c>
      <c r="D16" s="24" t="s">
        <v>6</v>
      </c>
    </row>
    <row r="17" spans="1:4" ht="12" customHeight="1">
      <c r="A17" s="23">
        <v>1982</v>
      </c>
      <c r="B17" s="24">
        <f t="shared" si="0"/>
        <v>0.3195686254242251</v>
      </c>
      <c r="C17" s="47">
        <f>'[4]Brussels'!$J29</f>
        <v>0.3195686254242251</v>
      </c>
      <c r="D17" s="24" t="s">
        <v>6</v>
      </c>
    </row>
    <row r="18" spans="1:4" ht="12" customHeight="1">
      <c r="A18" s="23">
        <v>1983</v>
      </c>
      <c r="B18" s="24">
        <f t="shared" si="0"/>
        <v>0.29363185905670763</v>
      </c>
      <c r="C18" s="47">
        <f>'[4]Brussels'!$J30</f>
        <v>0.29363185905670763</v>
      </c>
      <c r="D18" s="24" t="s">
        <v>6</v>
      </c>
    </row>
    <row r="19" spans="1:4" ht="12" customHeight="1">
      <c r="A19" s="23">
        <v>1984</v>
      </c>
      <c r="B19" s="24">
        <f t="shared" si="0"/>
        <v>0.3067510619933319</v>
      </c>
      <c r="C19" s="47">
        <f>'[4]Brussels'!$J31</f>
        <v>0.3067510619933319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0.32876804240436786</v>
      </c>
      <c r="C20" s="47">
        <f>'[4]Brussels'!$J32</f>
        <v>0.32876804240436786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0.3266140593639752</v>
      </c>
      <c r="C21" s="22">
        <f>'[4]Brussels'!$J33</f>
        <v>0.3266140593639752</v>
      </c>
      <c r="D21" s="22" t="s">
        <v>6</v>
      </c>
    </row>
    <row r="22" spans="1:4" ht="12" customHeight="1">
      <c r="A22" s="21">
        <v>1987</v>
      </c>
      <c r="B22" s="22">
        <f t="shared" si="0"/>
        <v>0.2586448328693103</v>
      </c>
      <c r="C22" s="22">
        <f>'[4]Brussels'!$J34</f>
        <v>0.2586448328693103</v>
      </c>
      <c r="D22" s="22" t="s">
        <v>6</v>
      </c>
    </row>
    <row r="23" spans="1:4" ht="12" customHeight="1">
      <c r="A23" s="21">
        <v>1988</v>
      </c>
      <c r="B23" s="22">
        <f t="shared" si="0"/>
        <v>0.2558964333669359</v>
      </c>
      <c r="C23" s="22">
        <f>'[4]Brussels'!$J35</f>
        <v>0.2558964333669359</v>
      </c>
      <c r="D23" s="22" t="s">
        <v>6</v>
      </c>
    </row>
    <row r="24" spans="1:4" ht="12" customHeight="1">
      <c r="A24" s="21">
        <v>1989</v>
      </c>
      <c r="B24" s="22">
        <f t="shared" si="0"/>
        <v>0.3367806518909041</v>
      </c>
      <c r="C24" s="22">
        <f>'[4]Brussels'!$J36</f>
        <v>0.3367806518909041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0.31703260678361816</v>
      </c>
      <c r="C25" s="22">
        <f>'[4]Brussels'!$J37</f>
        <v>0.31703260678361816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0.2990220637256255</v>
      </c>
      <c r="C26" s="47">
        <f>'[4]Brussels'!$J38</f>
        <v>0.2990220637256255</v>
      </c>
      <c r="D26" s="24" t="s">
        <v>6</v>
      </c>
    </row>
    <row r="27" spans="1:4" ht="12" customHeight="1">
      <c r="A27" s="23">
        <v>1992</v>
      </c>
      <c r="B27" s="24">
        <f t="shared" si="0"/>
        <v>0.2822175683355781</v>
      </c>
      <c r="C27" s="47">
        <f>'[4]Brussels'!$J39</f>
        <v>0.2822175683355781</v>
      </c>
      <c r="D27" s="24" t="s">
        <v>6</v>
      </c>
    </row>
    <row r="28" spans="1:4" ht="12" customHeight="1">
      <c r="A28" s="23">
        <v>1993</v>
      </c>
      <c r="B28" s="24">
        <f t="shared" si="0"/>
        <v>0.3477358744308467</v>
      </c>
      <c r="C28" s="47">
        <f>'[4]Brussels'!$J40</f>
        <v>0.3477358744308467</v>
      </c>
      <c r="D28" s="24" t="s">
        <v>6</v>
      </c>
    </row>
    <row r="29" spans="1:4" ht="12" customHeight="1">
      <c r="A29" s="23">
        <v>1994</v>
      </c>
      <c r="B29" s="24">
        <f t="shared" si="0"/>
        <v>0.32379781047389117</v>
      </c>
      <c r="C29" s="47">
        <f>'[4]Brussels'!$J41</f>
        <v>0.32379781047389117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0.33501277400330887</v>
      </c>
      <c r="C30" s="47">
        <f>'[4]Brussels'!$J42</f>
        <v>0.33501277400330887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0.33040750258652346</v>
      </c>
      <c r="C31" s="22">
        <f>'[4]Brussels'!$J43</f>
        <v>0.33040750258652346</v>
      </c>
      <c r="D31" s="22" t="s">
        <v>6</v>
      </c>
    </row>
    <row r="32" spans="1:4" ht="12" customHeight="1">
      <c r="A32" s="21">
        <v>1997</v>
      </c>
      <c r="B32" s="22">
        <f t="shared" si="0"/>
        <v>0.24769889195051895</v>
      </c>
      <c r="C32" s="22">
        <f>'[4]Brussels'!$J44</f>
        <v>0.24769889195051895</v>
      </c>
      <c r="D32" s="22" t="s">
        <v>6</v>
      </c>
    </row>
    <row r="33" spans="1:4" ht="12" customHeight="1">
      <c r="A33" s="21">
        <v>1998</v>
      </c>
      <c r="B33" s="22">
        <f t="shared" si="0"/>
        <v>0.2814044872607428</v>
      </c>
      <c r="C33" s="22">
        <f>'[4]Brussels'!$J45</f>
        <v>0.2814044872607428</v>
      </c>
      <c r="D33" s="22" t="s">
        <v>6</v>
      </c>
    </row>
    <row r="34" spans="1:4" ht="12" customHeight="1">
      <c r="A34" s="21">
        <v>1999</v>
      </c>
      <c r="B34" s="22">
        <f t="shared" si="0"/>
        <v>0.2577919404214182</v>
      </c>
      <c r="C34" s="22">
        <f>'[4]Brussels'!$J46</f>
        <v>0.2577919404214182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0.283106286572587</v>
      </c>
      <c r="C35" s="22">
        <f>'[4]Brussels'!$J47</f>
        <v>0.283106286572587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aca="true" t="shared" si="1" ref="B36:B41">SUM(C36:D36)</f>
        <v>0.2298523337918035</v>
      </c>
      <c r="C36" s="47">
        <f>'[4]Brussels'!$J48</f>
        <v>0.2298523337918035</v>
      </c>
      <c r="D36" s="24" t="s">
        <v>6</v>
      </c>
    </row>
    <row r="37" spans="1:4" ht="12" customHeight="1">
      <c r="A37" s="23">
        <v>2002</v>
      </c>
      <c r="B37" s="24">
        <f t="shared" si="1"/>
        <v>0.2008083919426158</v>
      </c>
      <c r="C37" s="47">
        <f>'[4]Brussels'!$J49</f>
        <v>0.2008083919426158</v>
      </c>
      <c r="D37" s="24" t="s">
        <v>6</v>
      </c>
    </row>
    <row r="38" spans="1:4" ht="12" customHeight="1">
      <c r="A38" s="23">
        <v>2003</v>
      </c>
      <c r="B38" s="24">
        <f t="shared" si="1"/>
        <v>0.23743906002852608</v>
      </c>
      <c r="C38" s="47">
        <f>'[4]Brussels'!$J50</f>
        <v>0.23743906002852608</v>
      </c>
      <c r="D38" s="24" t="s">
        <v>6</v>
      </c>
    </row>
    <row r="39" spans="1:4" ht="12" customHeight="1">
      <c r="A39" s="23">
        <v>2004</v>
      </c>
      <c r="B39" s="24">
        <f t="shared" si="1"/>
        <v>0.24517408322785025</v>
      </c>
      <c r="C39" s="47">
        <f>'[4]Brussels'!$J51</f>
        <v>0.24517408322785025</v>
      </c>
      <c r="D39" s="24" t="s">
        <v>6</v>
      </c>
    </row>
    <row r="40" spans="1:4" ht="12" customHeight="1">
      <c r="A40" s="23">
        <v>2005</v>
      </c>
      <c r="B40" s="24">
        <f t="shared" si="1"/>
        <v>0.2876468157873356</v>
      </c>
      <c r="C40" s="47">
        <f>'[4]Brussels'!$J52</f>
        <v>0.2876468157873356</v>
      </c>
      <c r="D40" s="24" t="s">
        <v>6</v>
      </c>
    </row>
    <row r="41" spans="1:4" ht="12" customHeight="1">
      <c r="A41" s="21">
        <v>2006</v>
      </c>
      <c r="B41" s="22">
        <f t="shared" si="1"/>
        <v>0.28227196268777327</v>
      </c>
      <c r="C41" s="22">
        <f>'[4]Brussels'!$J53</f>
        <v>0.28227196268777327</v>
      </c>
      <c r="D41" s="22" t="s">
        <v>6</v>
      </c>
    </row>
    <row r="42" spans="1:4" ht="12" customHeight="1">
      <c r="A42" s="21">
        <v>2007</v>
      </c>
      <c r="B42" s="22">
        <f aca="true" t="shared" si="2" ref="B42:B47">SUM(C42:D42)</f>
        <v>0.30096193041198205</v>
      </c>
      <c r="C42" s="22">
        <f>'[4]Brussels'!$J54</f>
        <v>0.30096193041198205</v>
      </c>
      <c r="D42" s="22" t="s">
        <v>6</v>
      </c>
    </row>
    <row r="43" spans="1:4" ht="12" customHeight="1">
      <c r="A43" s="21">
        <v>2008</v>
      </c>
      <c r="B43" s="22">
        <f t="shared" si="2"/>
        <v>0.32334531450741205</v>
      </c>
      <c r="C43" s="22">
        <f>'[4]Brussels'!$J55</f>
        <v>0.32334531450741205</v>
      </c>
      <c r="D43" s="22" t="s">
        <v>6</v>
      </c>
    </row>
    <row r="44" spans="1:4" ht="12" customHeight="1">
      <c r="A44" s="21">
        <v>2009</v>
      </c>
      <c r="B44" s="22">
        <f t="shared" si="2"/>
        <v>0.2808964171723647</v>
      </c>
      <c r="C44" s="22">
        <f>'[4]Brussels'!$J56</f>
        <v>0.2808964171723647</v>
      </c>
      <c r="D44" s="22" t="s">
        <v>6</v>
      </c>
    </row>
    <row r="45" spans="1:4" ht="12" customHeight="1">
      <c r="A45" s="21">
        <v>2010</v>
      </c>
      <c r="B45" s="22">
        <f t="shared" si="2"/>
        <v>0.2779834392044336</v>
      </c>
      <c r="C45" s="22">
        <f>'[4]Brussels'!$J57</f>
        <v>0.2779834392044336</v>
      </c>
      <c r="D45" s="22" t="s">
        <v>6</v>
      </c>
    </row>
    <row r="46" spans="1:4" ht="12" customHeight="1">
      <c r="A46" s="43">
        <v>2011</v>
      </c>
      <c r="B46" s="44">
        <f t="shared" si="2"/>
        <v>0.35336325876271824</v>
      </c>
      <c r="C46" s="47">
        <f>'[4]Brussels'!$J58</f>
        <v>0.35336325876271824</v>
      </c>
      <c r="D46" s="44" t="s">
        <v>6</v>
      </c>
    </row>
    <row r="47" spans="1:4" ht="12" customHeight="1">
      <c r="A47" s="46">
        <v>2012</v>
      </c>
      <c r="B47" s="47">
        <f t="shared" si="2"/>
        <v>0.4082870140583212</v>
      </c>
      <c r="C47" s="47">
        <f>'[4]Brussels'!$J59</f>
        <v>0.4082870140583212</v>
      </c>
      <c r="D47" s="47" t="s">
        <v>6</v>
      </c>
    </row>
    <row r="48" spans="1:4" ht="12" customHeight="1">
      <c r="A48" s="46">
        <v>2013</v>
      </c>
      <c r="B48" s="47">
        <f aca="true" t="shared" si="3" ref="B48:B54">SUM(C48:D48)</f>
        <v>0.432447223147004</v>
      </c>
      <c r="C48" s="47">
        <f>'[4]Brussels'!$J60</f>
        <v>0.432447223147004</v>
      </c>
      <c r="D48" s="47" t="s">
        <v>6</v>
      </c>
    </row>
    <row r="49" spans="1:4" ht="12" customHeight="1">
      <c r="A49" s="46">
        <v>2014</v>
      </c>
      <c r="B49" s="47">
        <f t="shared" si="3"/>
        <v>0.4619717395235139</v>
      </c>
      <c r="C49" s="47">
        <f>'[4]Brussels'!$J61</f>
        <v>0.4619717395235139</v>
      </c>
      <c r="D49" s="47" t="s">
        <v>6</v>
      </c>
    </row>
    <row r="50" spans="1:4" ht="12" customHeight="1">
      <c r="A50" s="49">
        <v>2015</v>
      </c>
      <c r="B50" s="50">
        <f t="shared" si="3"/>
        <v>0.695518215046454</v>
      </c>
      <c r="C50" s="50">
        <f>'[4]Brussels'!$J62</f>
        <v>0.695518215046454</v>
      </c>
      <c r="D50" s="50" t="s">
        <v>6</v>
      </c>
    </row>
    <row r="51" spans="1:4" ht="12" customHeight="1">
      <c r="A51" s="56">
        <v>2016</v>
      </c>
      <c r="B51" s="48">
        <f t="shared" si="3"/>
        <v>0.832062318914261</v>
      </c>
      <c r="C51" s="48">
        <f>'[4]Brussels'!$J63</f>
        <v>0.832062318914261</v>
      </c>
      <c r="D51" s="48" t="s">
        <v>6</v>
      </c>
    </row>
    <row r="52" spans="1:4" ht="12" customHeight="1">
      <c r="A52" s="56">
        <v>2017</v>
      </c>
      <c r="B52" s="48">
        <f t="shared" si="3"/>
        <v>0.8488765810335228</v>
      </c>
      <c r="C52" s="48">
        <f>'[4]Brussels'!$J64</f>
        <v>0.8488765810335228</v>
      </c>
      <c r="D52" s="48" t="s">
        <v>6</v>
      </c>
    </row>
    <row r="53" spans="1:4" ht="12" customHeight="1">
      <c r="A53" s="69">
        <v>2018</v>
      </c>
      <c r="B53" s="70">
        <f t="shared" si="3"/>
        <v>0.8154598096344446</v>
      </c>
      <c r="C53" s="70">
        <f>'[4]Brussels'!$J65</f>
        <v>0.8154598096344446</v>
      </c>
      <c r="D53" s="70" t="s">
        <v>6</v>
      </c>
    </row>
    <row r="54" spans="1:4" ht="12" customHeight="1" thickBot="1">
      <c r="A54" s="57">
        <v>2019</v>
      </c>
      <c r="B54" s="58">
        <f t="shared" si="3"/>
        <v>0.8448863191355063</v>
      </c>
      <c r="C54" s="58">
        <f>'[4]Brussels'!$J66</f>
        <v>0.8448863191355063</v>
      </c>
      <c r="D54" s="58" t="s">
        <v>6</v>
      </c>
    </row>
    <row r="55" spans="1:81" ht="12" customHeight="1" thickTop="1">
      <c r="A55" s="88" t="s">
        <v>56</v>
      </c>
      <c r="B55" s="139"/>
      <c r="C55" s="139"/>
      <c r="D55" s="1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91" t="s">
        <v>57</v>
      </c>
      <c r="B57" s="92"/>
      <c r="C57" s="92"/>
      <c r="D57" s="9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118"/>
      <c r="B58" s="119"/>
      <c r="C58" s="119"/>
      <c r="D58" s="120"/>
    </row>
    <row r="59" spans="1:4" ht="12" customHeight="1">
      <c r="A59" s="85" t="s">
        <v>123</v>
      </c>
      <c r="B59" s="86"/>
      <c r="C59" s="86"/>
      <c r="D59" s="87"/>
    </row>
    <row r="60" spans="1:4" ht="12" customHeight="1">
      <c r="A60" s="85"/>
      <c r="B60" s="86"/>
      <c r="C60" s="86"/>
      <c r="D60" s="87"/>
    </row>
    <row r="61" spans="1:4" ht="12" customHeight="1">
      <c r="A61" s="85"/>
      <c r="B61" s="86"/>
      <c r="C61" s="86"/>
      <c r="D61" s="87"/>
    </row>
  </sheetData>
  <sheetProtection/>
  <mergeCells count="11">
    <mergeCell ref="A2:A3"/>
    <mergeCell ref="A1:D1"/>
    <mergeCell ref="B4:D4"/>
    <mergeCell ref="A59:D61"/>
    <mergeCell ref="A55:D55"/>
    <mergeCell ref="A56:D56"/>
    <mergeCell ref="A57:D57"/>
    <mergeCell ref="A58:D58"/>
    <mergeCell ref="D2:D3"/>
    <mergeCell ref="C2:C3"/>
    <mergeCell ref="B2:B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108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53</v>
      </c>
    </row>
    <row r="4" spans="1:81" ht="12" customHeight="1">
      <c r="A4" s="42"/>
      <c r="B4" s="82" t="s">
        <v>77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10.975367438503406</v>
      </c>
      <c r="C5" s="22">
        <f>'[4]Cabbage'!$I17</f>
        <v>8.672434309345924</v>
      </c>
      <c r="D5" s="22">
        <f aca="true" t="shared" si="1" ref="D5:D35">SUM(E5:E5)</f>
        <v>2.3029331291574824</v>
      </c>
      <c r="E5" s="22">
        <f>'[5]Sauerkraut'!$J8</f>
        <v>2.3029331291574824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t="shared" si="0"/>
        <v>11.289867447426333</v>
      </c>
      <c r="C6" s="47">
        <f>'[4]Cabbage'!$I18</f>
        <v>8.822070586195771</v>
      </c>
      <c r="D6" s="47">
        <f t="shared" si="1"/>
        <v>2.4677968612305623</v>
      </c>
      <c r="E6" s="47">
        <f>'[5]Sauerkraut'!$J9</f>
        <v>2.4677968612305623</v>
      </c>
    </row>
    <row r="7" spans="1:5" ht="12" customHeight="1">
      <c r="A7" s="23">
        <v>1972</v>
      </c>
      <c r="B7" s="24">
        <f t="shared" si="0"/>
        <v>10.558825175324923</v>
      </c>
      <c r="C7" s="47">
        <f>'[4]Cabbage'!$I19</f>
        <v>8.372241491024127</v>
      </c>
      <c r="D7" s="47">
        <f t="shared" si="1"/>
        <v>2.1865836843007966</v>
      </c>
      <c r="E7" s="47">
        <f>'[5]Sauerkraut'!$J10</f>
        <v>2.1865836843007966</v>
      </c>
    </row>
    <row r="8" spans="1:5" ht="12" customHeight="1">
      <c r="A8" s="23">
        <v>1973</v>
      </c>
      <c r="B8" s="24">
        <f t="shared" si="0"/>
        <v>10.99003828530171</v>
      </c>
      <c r="C8" s="47">
        <f>'[4]Cabbage'!$I20</f>
        <v>8.860407061521691</v>
      </c>
      <c r="D8" s="47">
        <f t="shared" si="1"/>
        <v>2.1296312237800183</v>
      </c>
      <c r="E8" s="47">
        <f>'[5]Sauerkraut'!$J11</f>
        <v>2.1296312237800183</v>
      </c>
    </row>
    <row r="9" spans="1:5" ht="12" customHeight="1">
      <c r="A9" s="23">
        <v>1974</v>
      </c>
      <c r="B9" s="24">
        <f t="shared" si="0"/>
        <v>11.09114297604908</v>
      </c>
      <c r="C9" s="47">
        <f>'[4]Cabbage'!$I21</f>
        <v>8.825179795561457</v>
      </c>
      <c r="D9" s="47">
        <f t="shared" si="1"/>
        <v>2.2659631804876224</v>
      </c>
      <c r="E9" s="47">
        <f>'[5]Sauerkraut'!$J12</f>
        <v>2.2659631804876224</v>
      </c>
    </row>
    <row r="10" spans="1:81" s="16" customFormat="1" ht="12" customHeight="1">
      <c r="A10" s="23">
        <v>1975</v>
      </c>
      <c r="B10" s="24">
        <f t="shared" si="0"/>
        <v>10.965549485352334</v>
      </c>
      <c r="C10" s="47">
        <f>'[4]Cabbage'!$I22</f>
        <v>8.912225139253517</v>
      </c>
      <c r="D10" s="47">
        <f t="shared" si="1"/>
        <v>2.0533243460988175</v>
      </c>
      <c r="E10" s="47">
        <f>'[5]Sauerkraut'!$J13</f>
        <v>2.0533243460988175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10.583546829637443</v>
      </c>
      <c r="C11" s="22">
        <f>'[4]Cabbage'!$I23</f>
        <v>8.364712087508886</v>
      </c>
      <c r="D11" s="22">
        <f t="shared" si="1"/>
        <v>2.2188347421285575</v>
      </c>
      <c r="E11" s="22">
        <f>'[5]Sauerkraut'!$J14</f>
        <v>2.2188347421285575</v>
      </c>
    </row>
    <row r="12" spans="1:5" ht="12" customHeight="1">
      <c r="A12" s="21">
        <v>1977</v>
      </c>
      <c r="B12" s="22">
        <f t="shared" si="0"/>
        <v>10.470236951675227</v>
      </c>
      <c r="C12" s="22">
        <f>'[4]Cabbage'!$I24</f>
        <v>8.282365975145185</v>
      </c>
      <c r="D12" s="22">
        <f t="shared" si="1"/>
        <v>2.187870976530043</v>
      </c>
      <c r="E12" s="22">
        <f>'[5]Sauerkraut'!$J15</f>
        <v>2.187870976530043</v>
      </c>
    </row>
    <row r="13" spans="1:5" ht="12" customHeight="1">
      <c r="A13" s="21">
        <v>1978</v>
      </c>
      <c r="B13" s="22">
        <f t="shared" si="0"/>
        <v>10.637642727666465</v>
      </c>
      <c r="C13" s="22">
        <f>'[4]Cabbage'!$I25</f>
        <v>8.547804209627783</v>
      </c>
      <c r="D13" s="22">
        <f t="shared" si="1"/>
        <v>2.089838518038682</v>
      </c>
      <c r="E13" s="22">
        <f>'[5]Sauerkraut'!$J16</f>
        <v>2.089838518038682</v>
      </c>
    </row>
    <row r="14" spans="1:5" ht="12" customHeight="1">
      <c r="A14" s="21">
        <v>1979</v>
      </c>
      <c r="B14" s="22">
        <f t="shared" si="0"/>
        <v>10.11095533991131</v>
      </c>
      <c r="C14" s="22">
        <f>'[4]Cabbage'!$I26</f>
        <v>8.052827086712137</v>
      </c>
      <c r="D14" s="22">
        <f t="shared" si="1"/>
        <v>2.0581282531991736</v>
      </c>
      <c r="E14" s="22">
        <f>'[5]Sauerkraut'!$J17</f>
        <v>2.0581282531991736</v>
      </c>
    </row>
    <row r="15" spans="1:81" s="16" customFormat="1" ht="12" customHeight="1">
      <c r="A15" s="21">
        <v>1980</v>
      </c>
      <c r="B15" s="22">
        <f t="shared" si="0"/>
        <v>9.982906692582226</v>
      </c>
      <c r="C15" s="22">
        <f>'[4]Cabbage'!$I27</f>
        <v>7.997189605051686</v>
      </c>
      <c r="D15" s="22">
        <f t="shared" si="1"/>
        <v>1.9857170875305408</v>
      </c>
      <c r="E15" s="22">
        <f>'[5]Sauerkraut'!$J18</f>
        <v>1.9857170875305408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10.179022129485663</v>
      </c>
      <c r="C16" s="47">
        <f>'[4]Cabbage'!$I28</f>
        <v>8.152044215231816</v>
      </c>
      <c r="D16" s="47">
        <f t="shared" si="1"/>
        <v>2.0269779142538464</v>
      </c>
      <c r="E16" s="47">
        <f>'[5]Sauerkraut'!$J19</f>
        <v>2.0269779142538464</v>
      </c>
    </row>
    <row r="17" spans="1:5" ht="12" customHeight="1">
      <c r="A17" s="23">
        <v>1982</v>
      </c>
      <c r="B17" s="24">
        <f t="shared" si="0"/>
        <v>10.253895458268559</v>
      </c>
      <c r="C17" s="47">
        <f>'[4]Cabbage'!$I29</f>
        <v>8.556915086050958</v>
      </c>
      <c r="D17" s="47">
        <f t="shared" si="1"/>
        <v>1.6969803722175998</v>
      </c>
      <c r="E17" s="47">
        <f>'[5]Sauerkraut'!$J20</f>
        <v>1.6969803722175998</v>
      </c>
    </row>
    <row r="18" spans="1:5" ht="12" customHeight="1">
      <c r="A18" s="23">
        <v>1983</v>
      </c>
      <c r="B18" s="24">
        <f t="shared" si="0"/>
        <v>10.284657918534657</v>
      </c>
      <c r="C18" s="47">
        <f>'[4]Cabbage'!$I30</f>
        <v>8.206182487078918</v>
      </c>
      <c r="D18" s="47">
        <f t="shared" si="1"/>
        <v>2.078475431455739</v>
      </c>
      <c r="E18" s="47">
        <f>'[5]Sauerkraut'!$J21</f>
        <v>2.078475431455739</v>
      </c>
    </row>
    <row r="19" spans="1:5" ht="12" customHeight="1">
      <c r="A19" s="23">
        <v>1984</v>
      </c>
      <c r="B19" s="24">
        <f t="shared" si="0"/>
        <v>10.265261683643187</v>
      </c>
      <c r="C19" s="47">
        <f>'[4]Cabbage'!$I31</f>
        <v>8.567531775178974</v>
      </c>
      <c r="D19" s="47">
        <f t="shared" si="1"/>
        <v>1.6977299084642135</v>
      </c>
      <c r="E19" s="47">
        <f>'[5]Sauerkraut'!$J22</f>
        <v>1.6977299084642135</v>
      </c>
    </row>
    <row r="20" spans="1:81" s="16" customFormat="1" ht="12" customHeight="1">
      <c r="A20" s="23">
        <v>1985</v>
      </c>
      <c r="B20" s="24">
        <f t="shared" si="0"/>
        <v>10.329590130899414</v>
      </c>
      <c r="C20" s="47">
        <f>'[4]Cabbage'!$I32</f>
        <v>8.73724136774215</v>
      </c>
      <c r="D20" s="47">
        <f t="shared" si="1"/>
        <v>1.5923487631572633</v>
      </c>
      <c r="E20" s="47">
        <f>'[5]Sauerkraut'!$J23</f>
        <v>1.5923487631572633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10.191561382492239</v>
      </c>
      <c r="C21" s="22">
        <f>'[4]Cabbage'!$I33</f>
        <v>8.64094892603812</v>
      </c>
      <c r="D21" s="22">
        <f t="shared" si="1"/>
        <v>1.5506124564541182</v>
      </c>
      <c r="E21" s="22">
        <f>'[5]Sauerkraut'!$J24</f>
        <v>1.5506124564541182</v>
      </c>
    </row>
    <row r="22" spans="1:5" ht="12" customHeight="1">
      <c r="A22" s="21">
        <v>1987</v>
      </c>
      <c r="B22" s="22">
        <f t="shared" si="0"/>
        <v>10.688579302930183</v>
      </c>
      <c r="C22" s="22">
        <f>'[4]Cabbage'!$I34</f>
        <v>9.077527553088087</v>
      </c>
      <c r="D22" s="22">
        <f t="shared" si="1"/>
        <v>1.6110517498420949</v>
      </c>
      <c r="E22" s="22">
        <f>'[5]Sauerkraut'!$J25</f>
        <v>1.6110517498420949</v>
      </c>
    </row>
    <row r="23" spans="1:5" ht="12" customHeight="1">
      <c r="A23" s="21">
        <v>1988</v>
      </c>
      <c r="B23" s="22">
        <f t="shared" si="0"/>
        <v>10.441078769826992</v>
      </c>
      <c r="C23" s="22">
        <f>'[4]Cabbage'!$I35</f>
        <v>9.007227951889837</v>
      </c>
      <c r="D23" s="22">
        <f t="shared" si="1"/>
        <v>1.4338508179371563</v>
      </c>
      <c r="E23" s="22">
        <f>'[5]Sauerkraut'!$J26</f>
        <v>1.4338508179371563</v>
      </c>
    </row>
    <row r="24" spans="1:5" ht="12" customHeight="1">
      <c r="A24" s="21">
        <v>1989</v>
      </c>
      <c r="B24" s="22">
        <f t="shared" si="0"/>
        <v>9.885697280687712</v>
      </c>
      <c r="C24" s="22">
        <f>'[4]Cabbage'!$I36</f>
        <v>8.602845634789077</v>
      </c>
      <c r="D24" s="22">
        <f t="shared" si="1"/>
        <v>1.2828516458986343</v>
      </c>
      <c r="E24" s="22">
        <f>'[5]Sauerkraut'!$J27</f>
        <v>1.2828516458986343</v>
      </c>
    </row>
    <row r="25" spans="1:81" s="16" customFormat="1" ht="12" customHeight="1">
      <c r="A25" s="21">
        <v>1990</v>
      </c>
      <c r="B25" s="22">
        <f t="shared" si="0"/>
        <v>9.530793417207715</v>
      </c>
      <c r="C25" s="22">
        <f>'[4]Cabbage'!$I37</f>
        <v>8.336802796123647</v>
      </c>
      <c r="D25" s="22">
        <f t="shared" si="1"/>
        <v>1.1939906210840674</v>
      </c>
      <c r="E25" s="22">
        <f>'[5]Sauerkraut'!$J28</f>
        <v>1.1939906210840674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9.639277327184578</v>
      </c>
      <c r="C26" s="47">
        <f>'[4]Cabbage'!$I38</f>
        <v>8.203890470348295</v>
      </c>
      <c r="D26" s="47">
        <f t="shared" si="1"/>
        <v>1.4353868568362835</v>
      </c>
      <c r="E26" s="47">
        <f>'[5]Sauerkraut'!$J29</f>
        <v>1.4353868568362835</v>
      </c>
    </row>
    <row r="27" spans="1:5" ht="12" customHeight="1">
      <c r="A27" s="23">
        <v>1992</v>
      </c>
      <c r="B27" s="24">
        <f t="shared" si="0"/>
        <v>9.810625707318971</v>
      </c>
      <c r="C27" s="47">
        <f>'[4]Cabbage'!$I39</f>
        <v>8.663359778741427</v>
      </c>
      <c r="D27" s="47">
        <f t="shared" si="1"/>
        <v>1.1472659285775453</v>
      </c>
      <c r="E27" s="47">
        <f>'[5]Sauerkraut'!$J30</f>
        <v>1.1472659285775453</v>
      </c>
    </row>
    <row r="28" spans="1:5" ht="12" customHeight="1">
      <c r="A28" s="23">
        <v>1993</v>
      </c>
      <c r="B28" s="24">
        <f t="shared" si="0"/>
        <v>10.67545062675453</v>
      </c>
      <c r="C28" s="47">
        <f>'[4]Cabbage'!$I40</f>
        <v>9.322563747094197</v>
      </c>
      <c r="D28" s="47">
        <f t="shared" si="1"/>
        <v>1.3528868796603335</v>
      </c>
      <c r="E28" s="47">
        <f>'[5]Sauerkraut'!$J31</f>
        <v>1.3528868796603335</v>
      </c>
    </row>
    <row r="29" spans="1:5" ht="12" customHeight="1">
      <c r="A29" s="23">
        <v>1994</v>
      </c>
      <c r="B29" s="24">
        <f t="shared" si="0"/>
        <v>10.307768697577401</v>
      </c>
      <c r="C29" s="47">
        <f>'[4]Cabbage'!$I41</f>
        <v>9.082278864695791</v>
      </c>
      <c r="D29" s="47">
        <f t="shared" si="1"/>
        <v>1.2254898328816106</v>
      </c>
      <c r="E29" s="47">
        <f>'[5]Sauerkraut'!$J32</f>
        <v>1.2254898328816106</v>
      </c>
    </row>
    <row r="30" spans="1:81" s="16" customFormat="1" ht="12" customHeight="1">
      <c r="A30" s="23">
        <v>1995</v>
      </c>
      <c r="B30" s="24">
        <f t="shared" si="0"/>
        <v>9.495563917556094</v>
      </c>
      <c r="C30" s="47">
        <f>'[4]Cabbage'!$I42</f>
        <v>8.123049572886849</v>
      </c>
      <c r="D30" s="47">
        <f t="shared" si="1"/>
        <v>1.3725143446692452</v>
      </c>
      <c r="E30" s="47">
        <f>'[5]Sauerkraut'!$J33</f>
        <v>1.3725143446692452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9.246785446877077</v>
      </c>
      <c r="C31" s="22">
        <f>'[4]Cabbage'!$I43</f>
        <v>8.258002940663857</v>
      </c>
      <c r="D31" s="22">
        <f t="shared" si="1"/>
        <v>0.9887825062132185</v>
      </c>
      <c r="E31" s="22">
        <f>'[5]Sauerkraut'!$J34</f>
        <v>0.9887825062132185</v>
      </c>
    </row>
    <row r="32" spans="1:5" ht="12" customHeight="1">
      <c r="A32" s="21">
        <v>1997</v>
      </c>
      <c r="B32" s="22">
        <f t="shared" si="0"/>
        <v>10.449814447422613</v>
      </c>
      <c r="C32" s="22">
        <f>'[4]Cabbage'!$I44</f>
        <v>9.013414822360321</v>
      </c>
      <c r="D32" s="22">
        <f t="shared" si="1"/>
        <v>1.4363996250622915</v>
      </c>
      <c r="E32" s="22">
        <f>'[5]Sauerkraut'!$J35</f>
        <v>1.4363996250622915</v>
      </c>
    </row>
    <row r="33" spans="1:5" ht="12" customHeight="1">
      <c r="A33" s="21">
        <v>1998</v>
      </c>
      <c r="B33" s="22">
        <f t="shared" si="0"/>
        <v>9.809937186273835</v>
      </c>
      <c r="C33" s="22">
        <f>'[4]Cabbage'!$I45</f>
        <v>8.428245108016586</v>
      </c>
      <c r="D33" s="22">
        <f t="shared" si="1"/>
        <v>1.381692078257248</v>
      </c>
      <c r="E33" s="22">
        <f>'[5]Sauerkraut'!$J36</f>
        <v>1.381692078257248</v>
      </c>
    </row>
    <row r="34" spans="1:5" ht="12" customHeight="1">
      <c r="A34" s="21">
        <v>1999</v>
      </c>
      <c r="B34" s="22">
        <f t="shared" si="0"/>
        <v>8.788849165084265</v>
      </c>
      <c r="C34" s="22">
        <f>'[4]Cabbage'!$I46</f>
        <v>7.553582144327682</v>
      </c>
      <c r="D34" s="22">
        <f t="shared" si="1"/>
        <v>1.2352670207565828</v>
      </c>
      <c r="E34" s="22">
        <f>'[5]Sauerkraut'!$J37</f>
        <v>1.2352670207565828</v>
      </c>
    </row>
    <row r="35" spans="1:81" s="16" customFormat="1" ht="12" customHeight="1">
      <c r="A35" s="21">
        <v>2000</v>
      </c>
      <c r="B35" s="22">
        <f t="shared" si="0"/>
        <v>10.273082806805439</v>
      </c>
      <c r="C35" s="22">
        <f>'[4]Cabbage'!$I47</f>
        <v>8.899836159852685</v>
      </c>
      <c r="D35" s="22">
        <f t="shared" si="1"/>
        <v>1.373246646952754</v>
      </c>
      <c r="E35" s="22">
        <f>'[5]Sauerkraut'!$J38</f>
        <v>1.373246646952754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10.091555555890688</v>
      </c>
      <c r="C36" s="47">
        <f>'[4]Cabbage'!$I48</f>
        <v>8.828018345960524</v>
      </c>
      <c r="D36" s="47">
        <f aca="true" t="shared" si="2" ref="D36:D41">SUM(E36:E36)</f>
        <v>1.2635372099301632</v>
      </c>
      <c r="E36" s="47">
        <f>'[5]Sauerkraut'!$J39</f>
        <v>1.2635372099301632</v>
      </c>
    </row>
    <row r="37" spans="1:5" ht="12" customHeight="1">
      <c r="A37" s="23">
        <v>2002</v>
      </c>
      <c r="B37" s="24">
        <f t="shared" si="0"/>
        <v>9.473164819586664</v>
      </c>
      <c r="C37" s="47">
        <f>'[4]Cabbage'!$I49</f>
        <v>8.29507760609543</v>
      </c>
      <c r="D37" s="47">
        <f t="shared" si="2"/>
        <v>1.1780872134912324</v>
      </c>
      <c r="E37" s="47">
        <f>'[5]Sauerkraut'!$J40</f>
        <v>1.1780872134912324</v>
      </c>
    </row>
    <row r="38" spans="1:5" ht="12" customHeight="1">
      <c r="A38" s="23">
        <v>2003</v>
      </c>
      <c r="B38" s="24">
        <f t="shared" si="0"/>
        <v>8.48847002134918</v>
      </c>
      <c r="C38" s="47">
        <f>'[4]Cabbage'!$I50</f>
        <v>7.396751998525656</v>
      </c>
      <c r="D38" s="47">
        <f t="shared" si="2"/>
        <v>1.0917180228235246</v>
      </c>
      <c r="E38" s="47">
        <f>'[5]Sauerkraut'!$J41</f>
        <v>1.0917180228235246</v>
      </c>
    </row>
    <row r="39" spans="1:5" ht="12" customHeight="1">
      <c r="A39" s="23">
        <v>2004</v>
      </c>
      <c r="B39" s="24">
        <f t="shared" si="0"/>
        <v>9.127191179451321</v>
      </c>
      <c r="C39" s="47">
        <f>'[4]Cabbage'!$I51</f>
        <v>8.042974294475814</v>
      </c>
      <c r="D39" s="47">
        <f t="shared" si="2"/>
        <v>1.0842168849755076</v>
      </c>
      <c r="E39" s="47">
        <f>'[5]Sauerkraut'!$J42</f>
        <v>1.0842168849755076</v>
      </c>
    </row>
    <row r="40" spans="1:5" ht="12" customHeight="1">
      <c r="A40" s="23">
        <v>2005</v>
      </c>
      <c r="B40" s="24">
        <f t="shared" si="0"/>
        <v>8.970343500045942</v>
      </c>
      <c r="C40" s="47">
        <f>'[4]Cabbage'!$I52</f>
        <v>7.757397413794571</v>
      </c>
      <c r="D40" s="47">
        <f t="shared" si="2"/>
        <v>1.212946086251371</v>
      </c>
      <c r="E40" s="47">
        <f>'[5]Sauerkraut'!$J43</f>
        <v>1.212946086251371</v>
      </c>
    </row>
    <row r="41" spans="1:5" ht="12" customHeight="1">
      <c r="A41" s="21">
        <v>2006</v>
      </c>
      <c r="B41" s="22">
        <f t="shared" si="0"/>
        <v>8.959533362792254</v>
      </c>
      <c r="C41" s="22">
        <f>'[4]Cabbage'!$I53</f>
        <v>7.7513071302918695</v>
      </c>
      <c r="D41" s="22">
        <f t="shared" si="2"/>
        <v>1.2082262325003843</v>
      </c>
      <c r="E41" s="22">
        <f>'[5]Sauerkraut'!$J44</f>
        <v>1.2082262325003843</v>
      </c>
    </row>
    <row r="42" spans="1:5" ht="12" customHeight="1">
      <c r="A42" s="21">
        <v>2007</v>
      </c>
      <c r="B42" s="22">
        <f t="shared" si="0"/>
        <v>8.956933562243405</v>
      </c>
      <c r="C42" s="22">
        <f>'[4]Cabbage'!$I54</f>
        <v>7.950856226808475</v>
      </c>
      <c r="D42" s="22">
        <f aca="true" t="shared" si="3" ref="D42:D47">SUM(E42:E42)</f>
        <v>1.0060773354349295</v>
      </c>
      <c r="E42" s="22">
        <f>'[5]Sauerkraut'!$J45</f>
        <v>1.0060773354349295</v>
      </c>
    </row>
    <row r="43" spans="1:5" ht="12" customHeight="1">
      <c r="A43" s="21">
        <v>2008</v>
      </c>
      <c r="B43" s="22">
        <f t="shared" si="0"/>
        <v>8.988132732212197</v>
      </c>
      <c r="C43" s="22">
        <f>'[4]Cabbage'!$I55</f>
        <v>8.051385515263021</v>
      </c>
      <c r="D43" s="22">
        <f t="shared" si="3"/>
        <v>0.9367472169491757</v>
      </c>
      <c r="E43" s="22">
        <f>'[5]Sauerkraut'!$J46</f>
        <v>0.9367472169491757</v>
      </c>
    </row>
    <row r="44" spans="1:5" ht="12" customHeight="1">
      <c r="A44" s="21">
        <v>2009</v>
      </c>
      <c r="B44" s="22">
        <f t="shared" si="0"/>
        <v>8.200554330050382</v>
      </c>
      <c r="C44" s="22">
        <f>'[4]Cabbage'!$I56</f>
        <v>7.251252599674875</v>
      </c>
      <c r="D44" s="22">
        <f t="shared" si="3"/>
        <v>0.9493017303755062</v>
      </c>
      <c r="E44" s="22">
        <f>'[5]Sauerkraut'!$J47</f>
        <v>0.9493017303755062</v>
      </c>
    </row>
    <row r="45" spans="1:5" ht="12" customHeight="1">
      <c r="A45" s="21">
        <v>2010</v>
      </c>
      <c r="B45" s="22">
        <f aca="true" t="shared" si="4" ref="B45:B50">SUM(C45,D45)</f>
        <v>8.458245600359033</v>
      </c>
      <c r="C45" s="22">
        <f>'[4]Cabbage'!$I57</f>
        <v>7.460422922362891</v>
      </c>
      <c r="D45" s="22">
        <f t="shared" si="3"/>
        <v>0.9978226779961427</v>
      </c>
      <c r="E45" s="22">
        <f>'[5]Sauerkraut'!$J48</f>
        <v>0.9978226779961427</v>
      </c>
    </row>
    <row r="46" spans="1:5" ht="12" customHeight="1">
      <c r="A46" s="43">
        <v>2011</v>
      </c>
      <c r="B46" s="44">
        <f t="shared" si="4"/>
        <v>7.584018076969999</v>
      </c>
      <c r="C46" s="47">
        <f>'[4]Cabbage'!$I58</f>
        <v>6.5627720940399525</v>
      </c>
      <c r="D46" s="47">
        <f t="shared" si="3"/>
        <v>1.021245982930046</v>
      </c>
      <c r="E46" s="47">
        <f>'[5]Sauerkraut'!$J49</f>
        <v>1.021245982930046</v>
      </c>
    </row>
    <row r="47" spans="1:5" ht="12" customHeight="1">
      <c r="A47" s="46">
        <v>2012</v>
      </c>
      <c r="B47" s="47">
        <f t="shared" si="4"/>
        <v>7.4136265118861235</v>
      </c>
      <c r="C47" s="47">
        <f>'[4]Cabbage'!$I59</f>
        <v>6.260461680392028</v>
      </c>
      <c r="D47" s="47">
        <f t="shared" si="3"/>
        <v>1.1531648314940954</v>
      </c>
      <c r="E47" s="47">
        <f>'[5]Sauerkraut'!$J50</f>
        <v>1.1531648314940954</v>
      </c>
    </row>
    <row r="48" spans="1:5" ht="12" customHeight="1">
      <c r="A48" s="46">
        <v>2013</v>
      </c>
      <c r="B48" s="47">
        <f t="shared" si="4"/>
        <v>7.92503934403845</v>
      </c>
      <c r="C48" s="47">
        <f>'[4]Cabbage'!$I60</f>
        <v>6.9323986274847185</v>
      </c>
      <c r="D48" s="47">
        <f aca="true" t="shared" si="5" ref="D48:D54">SUM(E48:E48)</f>
        <v>0.9926407165537313</v>
      </c>
      <c r="E48" s="47">
        <f>'[5]Sauerkraut'!$J51</f>
        <v>0.9926407165537313</v>
      </c>
    </row>
    <row r="49" spans="1:5" ht="12" customHeight="1">
      <c r="A49" s="46">
        <v>2014</v>
      </c>
      <c r="B49" s="47">
        <f t="shared" si="4"/>
        <v>7.640267233590744</v>
      </c>
      <c r="C49" s="47">
        <f>'[4]Cabbage'!$I61</f>
        <v>6.695154159943678</v>
      </c>
      <c r="D49" s="47">
        <f t="shared" si="5"/>
        <v>0.9451130736470654</v>
      </c>
      <c r="E49" s="47">
        <f>'[5]Sauerkraut'!$J52</f>
        <v>0.9451130736470654</v>
      </c>
    </row>
    <row r="50" spans="1:5" ht="12" customHeight="1">
      <c r="A50" s="49">
        <v>2015</v>
      </c>
      <c r="B50" s="50">
        <f t="shared" si="4"/>
        <v>7.196606310475586</v>
      </c>
      <c r="C50" s="50">
        <f>'[4]Cabbage'!$I62</f>
        <v>6.289548083000211</v>
      </c>
      <c r="D50" s="50">
        <f t="shared" si="5"/>
        <v>0.9070582274753748</v>
      </c>
      <c r="E50" s="50">
        <f>'[5]Sauerkraut'!$J53</f>
        <v>0.9070582274753748</v>
      </c>
    </row>
    <row r="51" spans="1:5" ht="12" customHeight="1">
      <c r="A51" s="56">
        <v>2016</v>
      </c>
      <c r="B51" s="48">
        <f>SUM(C51,D51)</f>
        <v>6.95153913832854</v>
      </c>
      <c r="C51" s="48">
        <f>'[4]Cabbage'!$I63</f>
        <v>5.907211536186648</v>
      </c>
      <c r="D51" s="48">
        <f t="shared" si="5"/>
        <v>1.0443276021418915</v>
      </c>
      <c r="E51" s="48">
        <f>'[5]Sauerkraut'!$J54</f>
        <v>1.0443276021418915</v>
      </c>
    </row>
    <row r="52" spans="1:5" ht="12" customHeight="1">
      <c r="A52" s="56">
        <v>2017</v>
      </c>
      <c r="B52" s="48">
        <f>SUM(C52,D52)</f>
        <v>7.507452337320057</v>
      </c>
      <c r="C52" s="48">
        <f>'[4]Cabbage'!$I64</f>
        <v>6.200577907733814</v>
      </c>
      <c r="D52" s="48">
        <f t="shared" si="5"/>
        <v>1.3068744295862424</v>
      </c>
      <c r="E52" s="48">
        <f>'[5]Sauerkraut'!$J55</f>
        <v>1.3068744295862424</v>
      </c>
    </row>
    <row r="53" spans="1:5" ht="12" customHeight="1">
      <c r="A53" s="56">
        <v>2018</v>
      </c>
      <c r="B53" s="48">
        <f>SUM(C53,D53)</f>
        <v>6.4527001764226535</v>
      </c>
      <c r="C53" s="48">
        <f>'[4]Cabbage'!$I65</f>
        <v>5.685397192988807</v>
      </c>
      <c r="D53" s="48">
        <f t="shared" si="5"/>
        <v>0.7673029834338464</v>
      </c>
      <c r="E53" s="48">
        <f>'[5]Sauerkraut'!$J56</f>
        <v>0.7673029834338464</v>
      </c>
    </row>
    <row r="54" spans="1:5" ht="12" customHeight="1" thickBot="1">
      <c r="A54" s="71">
        <v>2019</v>
      </c>
      <c r="B54" s="72">
        <f>SUM(C54,D54)</f>
        <v>7.140368157363553</v>
      </c>
      <c r="C54" s="72">
        <f>'[4]Cabbage'!$I66</f>
        <v>6.477360630988077</v>
      </c>
      <c r="D54" s="72">
        <f t="shared" si="5"/>
        <v>0.6630075263754762</v>
      </c>
      <c r="E54" s="72">
        <f>'[5]Sauerkraut'!$J57</f>
        <v>0.6630075263754762</v>
      </c>
    </row>
    <row r="55" spans="1:5" ht="12" customHeight="1" thickTop="1">
      <c r="A55" s="144" t="s">
        <v>119</v>
      </c>
      <c r="B55" s="145"/>
      <c r="C55" s="145"/>
      <c r="D55" s="145"/>
      <c r="E55" s="146"/>
    </row>
    <row r="56" spans="1:5" ht="12" customHeight="1">
      <c r="A56" s="53"/>
      <c r="B56" s="54"/>
      <c r="C56" s="54"/>
      <c r="D56" s="54"/>
      <c r="E56" s="55"/>
    </row>
    <row r="57" spans="1:81" ht="12" customHeight="1">
      <c r="A57" s="141" t="s">
        <v>123</v>
      </c>
      <c r="B57" s="142"/>
      <c r="C57" s="142"/>
      <c r="D57" s="142"/>
      <c r="E57" s="1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81" ht="12" customHeight="1">
      <c r="A58" s="141"/>
      <c r="B58" s="142"/>
      <c r="C58" s="142"/>
      <c r="D58" s="142"/>
      <c r="E58" s="1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</row>
  </sheetData>
  <sheetProtection/>
  <mergeCells count="7">
    <mergeCell ref="A1:E1"/>
    <mergeCell ref="B4:E4"/>
    <mergeCell ref="A57:E58"/>
    <mergeCell ref="C2:C3"/>
    <mergeCell ref="B2:B3"/>
    <mergeCell ref="A2:A3"/>
    <mergeCell ref="A55:E55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107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99"/>
      <c r="B3" s="97"/>
      <c r="C3" s="95"/>
      <c r="D3" s="9" t="s">
        <v>2</v>
      </c>
      <c r="E3" s="9" t="s">
        <v>4</v>
      </c>
      <c r="F3" s="12" t="s">
        <v>5</v>
      </c>
    </row>
    <row r="4" spans="1:81" ht="12" customHeight="1">
      <c r="A4" s="42"/>
      <c r="B4" s="82" t="s">
        <v>68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9.508233725299677</v>
      </c>
      <c r="C5" s="22">
        <f>'[4]Carrots'!$H17</f>
        <v>5.968242201978036</v>
      </c>
      <c r="D5" s="22">
        <f>SUM(E5:F5)</f>
        <v>3.539991523321641</v>
      </c>
      <c r="E5" s="22">
        <f>'[5]Carrots'!$J8</f>
        <v>2.1391155503976993</v>
      </c>
      <c r="F5" s="22">
        <f>'[2]Carrots'!$J8</f>
        <v>1.4008759729239415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t="shared" si="0"/>
        <v>9.483602885144212</v>
      </c>
      <c r="C6" s="47">
        <f>'[4]Carrots'!$H18</f>
        <v>6.116218259567275</v>
      </c>
      <c r="D6" s="47">
        <f aca="true" t="shared" si="1" ref="D6:D35">SUM(E6:F6)</f>
        <v>3.3673846255769364</v>
      </c>
      <c r="E6" s="47">
        <f>'[5]Carrots'!$J9</f>
        <v>2.0238724591133246</v>
      </c>
      <c r="F6" s="47">
        <f>'[2]Carrots'!$J9</f>
        <v>1.3435121664636116</v>
      </c>
    </row>
    <row r="7" spans="1:6" ht="12" customHeight="1">
      <c r="A7" s="23">
        <v>1972</v>
      </c>
      <c r="B7" s="24">
        <f t="shared" si="0"/>
        <v>10.422562441981977</v>
      </c>
      <c r="C7" s="47">
        <f>'[4]Carrots'!$H19</f>
        <v>6.54085832983954</v>
      </c>
      <c r="D7" s="47">
        <f t="shared" si="1"/>
        <v>3.8817041121424376</v>
      </c>
      <c r="E7" s="47">
        <f>'[5]Carrots'!$J10</f>
        <v>2.4276446731821903</v>
      </c>
      <c r="F7" s="47">
        <f>'[2]Carrots'!$J10</f>
        <v>1.4540594389602473</v>
      </c>
    </row>
    <row r="8" spans="1:6" ht="12" customHeight="1">
      <c r="A8" s="23">
        <v>1973</v>
      </c>
      <c r="B8" s="24">
        <f t="shared" si="0"/>
        <v>10.74003725365089</v>
      </c>
      <c r="C8" s="47">
        <f>'[4]Carrots'!$H20</f>
        <v>6.702877178411488</v>
      </c>
      <c r="D8" s="47">
        <f t="shared" si="1"/>
        <v>4.037160075239401</v>
      </c>
      <c r="E8" s="47">
        <f>'[5]Carrots'!$J11</f>
        <v>2.2661830992733014</v>
      </c>
      <c r="F8" s="47">
        <f>'[2]Carrots'!$J11</f>
        <v>1.770976975966099</v>
      </c>
    </row>
    <row r="9" spans="1:6" ht="12" customHeight="1">
      <c r="A9" s="23">
        <v>1974</v>
      </c>
      <c r="B9" s="24">
        <f t="shared" si="0"/>
        <v>10.700462782655418</v>
      </c>
      <c r="C9" s="47">
        <f>'[4]Carrots'!$H21</f>
        <v>6.9117248216072635</v>
      </c>
      <c r="D9" s="47">
        <f t="shared" si="1"/>
        <v>3.788737961048154</v>
      </c>
      <c r="E9" s="47">
        <f>'[5]Carrots'!$J12</f>
        <v>2.0083140269622826</v>
      </c>
      <c r="F9" s="47">
        <f>'[2]Carrots'!$J12</f>
        <v>1.7804239340858714</v>
      </c>
    </row>
    <row r="10" spans="1:81" s="16" customFormat="1" ht="12" customHeight="1">
      <c r="A10" s="23">
        <v>1975</v>
      </c>
      <c r="B10" s="24">
        <f t="shared" si="0"/>
        <v>9.948371238672523</v>
      </c>
      <c r="C10" s="47">
        <f>'[4]Carrots'!$H22</f>
        <v>6.443861038185329</v>
      </c>
      <c r="D10" s="47">
        <f t="shared" si="1"/>
        <v>3.5045102004871946</v>
      </c>
      <c r="E10" s="47">
        <f>'[5]Carrots'!$J13</f>
        <v>1.9078512662685658</v>
      </c>
      <c r="F10" s="47">
        <f>'[2]Carrots'!$J13</f>
        <v>1.596658934218629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9.94894505726474</v>
      </c>
      <c r="C11" s="22">
        <f>'[4]Carrots'!$H23</f>
        <v>6.410438691035843</v>
      </c>
      <c r="D11" s="22">
        <f t="shared" si="1"/>
        <v>3.5385063662288982</v>
      </c>
      <c r="E11" s="22">
        <f>'[5]Carrots'!$J14</f>
        <v>1.9018405098296969</v>
      </c>
      <c r="F11" s="22">
        <f>'[2]Carrots'!$J14</f>
        <v>1.6366658563992014</v>
      </c>
    </row>
    <row r="12" spans="1:6" ht="12" customHeight="1">
      <c r="A12" s="21">
        <v>1977</v>
      </c>
      <c r="B12" s="22">
        <f t="shared" si="0"/>
        <v>8.966294829886658</v>
      </c>
      <c r="C12" s="22">
        <f>'[4]Carrots'!$H24</f>
        <v>5.3101403475315445</v>
      </c>
      <c r="D12" s="22">
        <f t="shared" si="1"/>
        <v>3.656154482355114</v>
      </c>
      <c r="E12" s="22">
        <f>'[5]Carrots'!$J15</f>
        <v>1.889602509271328</v>
      </c>
      <c r="F12" s="22">
        <f>'[2]Carrots'!$J15</f>
        <v>1.7665519730837862</v>
      </c>
    </row>
    <row r="13" spans="1:6" ht="12" customHeight="1">
      <c r="A13" s="21">
        <v>1978</v>
      </c>
      <c r="B13" s="22">
        <f t="shared" si="0"/>
        <v>8.67516366040757</v>
      </c>
      <c r="C13" s="22">
        <f>'[4]Carrots'!$H25</f>
        <v>5.310330884830513</v>
      </c>
      <c r="D13" s="22">
        <f t="shared" si="1"/>
        <v>3.364832775577056</v>
      </c>
      <c r="E13" s="22">
        <f>'[5]Carrots'!$J16</f>
        <v>1.5929378141016648</v>
      </c>
      <c r="F13" s="22">
        <f>'[2]Carrots'!$J16</f>
        <v>1.7718949614753914</v>
      </c>
    </row>
    <row r="14" spans="1:6" ht="12" customHeight="1">
      <c r="A14" s="21">
        <v>1979</v>
      </c>
      <c r="B14" s="22">
        <f t="shared" si="0"/>
        <v>9.581457200155192</v>
      </c>
      <c r="C14" s="22">
        <f>'[4]Carrots'!$H26</f>
        <v>5.887894070338361</v>
      </c>
      <c r="D14" s="22">
        <f t="shared" si="1"/>
        <v>3.693563129816831</v>
      </c>
      <c r="E14" s="22">
        <f>'[5]Carrots'!$J17</f>
        <v>1.8125448009638845</v>
      </c>
      <c r="F14" s="22">
        <f>'[2]Carrots'!$J17</f>
        <v>1.8810183288529467</v>
      </c>
    </row>
    <row r="15" spans="1:81" s="16" customFormat="1" ht="12" customHeight="1">
      <c r="A15" s="21">
        <v>1980</v>
      </c>
      <c r="B15" s="22">
        <f t="shared" si="0"/>
        <v>9.62445762180859</v>
      </c>
      <c r="C15" s="22">
        <f>'[4]Carrots'!$H27</f>
        <v>6.150812818913958</v>
      </c>
      <c r="D15" s="22">
        <f t="shared" si="1"/>
        <v>3.4736448028946323</v>
      </c>
      <c r="E15" s="22">
        <f>'[5]Carrots'!$J18</f>
        <v>1.78696870969491</v>
      </c>
      <c r="F15" s="22">
        <f>'[2]Carrots'!$J18</f>
        <v>1.6866760931997222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9.564027196325</v>
      </c>
      <c r="C16" s="47">
        <f>'[4]Carrots'!$H28</f>
        <v>6.1187305949575155</v>
      </c>
      <c r="D16" s="47">
        <f t="shared" si="1"/>
        <v>3.4452966013674846</v>
      </c>
      <c r="E16" s="47">
        <f>'[5]Carrots'!$J19</f>
        <v>1.5593656376598062</v>
      </c>
      <c r="F16" s="47">
        <f>'[2]Carrots'!$J19</f>
        <v>1.8859309637076787</v>
      </c>
    </row>
    <row r="17" spans="1:6" ht="12" customHeight="1">
      <c r="A17" s="23">
        <v>1982</v>
      </c>
      <c r="B17" s="24">
        <f t="shared" si="0"/>
        <v>9.544611913635954</v>
      </c>
      <c r="C17" s="47">
        <f>'[4]Carrots'!$H29</f>
        <v>6.603269764156631</v>
      </c>
      <c r="D17" s="47">
        <f t="shared" si="1"/>
        <v>2.941342149479323</v>
      </c>
      <c r="E17" s="47">
        <f>'[5]Carrots'!$J20</f>
        <v>1.1957739030583192</v>
      </c>
      <c r="F17" s="47">
        <f>'[2]Carrots'!$J20</f>
        <v>1.7455682464210038</v>
      </c>
    </row>
    <row r="18" spans="1:6" ht="12" customHeight="1">
      <c r="A18" s="23">
        <v>1983</v>
      </c>
      <c r="B18" s="24">
        <f t="shared" si="0"/>
        <v>9.538343371722956</v>
      </c>
      <c r="C18" s="47">
        <f>'[4]Carrots'!$H30</f>
        <v>6.489776233744618</v>
      </c>
      <c r="D18" s="47">
        <f t="shared" si="1"/>
        <v>3.0485671379783366</v>
      </c>
      <c r="E18" s="47">
        <f>'[5]Carrots'!$J21</f>
        <v>1.248791629777557</v>
      </c>
      <c r="F18" s="47">
        <f>'[2]Carrots'!$J21</f>
        <v>1.7997755082007794</v>
      </c>
    </row>
    <row r="19" spans="1:6" ht="12" customHeight="1">
      <c r="A19" s="23">
        <v>1984</v>
      </c>
      <c r="B19" s="24">
        <f t="shared" si="0"/>
        <v>10.664556576821859</v>
      </c>
      <c r="C19" s="47">
        <f>'[4]Carrots'!$H31</f>
        <v>6.684211417062975</v>
      </c>
      <c r="D19" s="47">
        <f t="shared" si="1"/>
        <v>3.980345159758885</v>
      </c>
      <c r="E19" s="47">
        <f>'[5]Carrots'!$J22</f>
        <v>1.900784511900642</v>
      </c>
      <c r="F19" s="47">
        <f>'[2]Carrots'!$J22</f>
        <v>2.079560647858243</v>
      </c>
    </row>
    <row r="20" spans="1:81" s="16" customFormat="1" ht="12" customHeight="1">
      <c r="A20" s="23">
        <v>1985</v>
      </c>
      <c r="B20" s="24">
        <f t="shared" si="0"/>
        <v>9.66100232025837</v>
      </c>
      <c r="C20" s="47">
        <f>'[4]Carrots'!$H32</f>
        <v>6.491072102521952</v>
      </c>
      <c r="D20" s="47">
        <f t="shared" si="1"/>
        <v>3.1699302177364195</v>
      </c>
      <c r="E20" s="47">
        <f>'[5]Carrots'!$J23</f>
        <v>1.3998665608629033</v>
      </c>
      <c r="F20" s="47">
        <f>'[2]Carrots'!$J23</f>
        <v>1.7700636568735162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9.465912046906102</v>
      </c>
      <c r="C21" s="22">
        <f>'[4]Carrots'!$H33</f>
        <v>6.484078603454796</v>
      </c>
      <c r="D21" s="22">
        <f t="shared" si="1"/>
        <v>2.981833443451305</v>
      </c>
      <c r="E21" s="22">
        <f>'[5]Carrots'!$J24</f>
        <v>1.1937669072640462</v>
      </c>
      <c r="F21" s="22">
        <f>'[2]Carrots'!$J24</f>
        <v>1.788066536187259</v>
      </c>
    </row>
    <row r="22" spans="1:6" ht="12" customHeight="1">
      <c r="A22" s="21">
        <v>1987</v>
      </c>
      <c r="B22" s="22">
        <f t="shared" si="0"/>
        <v>11.437093952323686</v>
      </c>
      <c r="C22" s="22">
        <f>'[4]Carrots'!$H34</f>
        <v>8.295991828800185</v>
      </c>
      <c r="D22" s="22">
        <f t="shared" si="1"/>
        <v>3.141102123523501</v>
      </c>
      <c r="E22" s="22">
        <f>'[5]Carrots'!$J25</f>
        <v>1.037759509728011</v>
      </c>
      <c r="F22" s="22">
        <f>'[2]Carrots'!$J25</f>
        <v>2.1033426137954896</v>
      </c>
    </row>
    <row r="23" spans="1:6" ht="12" customHeight="1">
      <c r="A23" s="21">
        <v>1988</v>
      </c>
      <c r="B23" s="22">
        <f t="shared" si="0"/>
        <v>10.453271678754067</v>
      </c>
      <c r="C23" s="22">
        <f>'[4]Carrots'!$H35</f>
        <v>7.094493941335641</v>
      </c>
      <c r="D23" s="22">
        <f t="shared" si="1"/>
        <v>3.358777737418426</v>
      </c>
      <c r="E23" s="22">
        <f>'[5]Carrots'!$J26</f>
        <v>1.0720349684312775</v>
      </c>
      <c r="F23" s="22">
        <f>'[2]Carrots'!$J26</f>
        <v>2.286742768987148</v>
      </c>
    </row>
    <row r="24" spans="1:6" ht="12" customHeight="1">
      <c r="A24" s="21">
        <v>1989</v>
      </c>
      <c r="B24" s="22">
        <f t="shared" si="0"/>
        <v>11.46996155121249</v>
      </c>
      <c r="C24" s="22">
        <f>'[4]Carrots'!$H36</f>
        <v>8.085565734893386</v>
      </c>
      <c r="D24" s="22">
        <f t="shared" si="1"/>
        <v>3.384395816319105</v>
      </c>
      <c r="E24" s="22">
        <f>'[5]Carrots'!$J27</f>
        <v>0.9125147771102361</v>
      </c>
      <c r="F24" s="22">
        <f>'[2]Carrots'!$J27</f>
        <v>2.471881039208869</v>
      </c>
    </row>
    <row r="25" spans="1:81" s="16" customFormat="1" ht="12" customHeight="1">
      <c r="A25" s="21">
        <v>1990</v>
      </c>
      <c r="B25" s="22">
        <f t="shared" si="0"/>
        <v>11.762326770737047</v>
      </c>
      <c r="C25" s="22">
        <f>'[4]Carrots'!$H37</f>
        <v>8.291476516399339</v>
      </c>
      <c r="D25" s="22">
        <f t="shared" si="1"/>
        <v>3.4708502543377096</v>
      </c>
      <c r="E25" s="22">
        <f>'[5]Carrots'!$J28</f>
        <v>1.1908540923112596</v>
      </c>
      <c r="F25" s="22">
        <f>'[2]Carrots'!$J28</f>
        <v>2.2799961620264497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11.280566458699058</v>
      </c>
      <c r="C26" s="47">
        <f>'[4]Carrots'!$H38</f>
        <v>7.713142303732254</v>
      </c>
      <c r="D26" s="47">
        <f t="shared" si="1"/>
        <v>3.5674241549668038</v>
      </c>
      <c r="E26" s="47">
        <f>'[5]Carrots'!$J29</f>
        <v>1.149605911465011</v>
      </c>
      <c r="F26" s="47">
        <f>'[2]Carrots'!$J29</f>
        <v>2.4178182435017925</v>
      </c>
    </row>
    <row r="27" spans="1:6" ht="12" customHeight="1">
      <c r="A27" s="23">
        <v>1992</v>
      </c>
      <c r="B27" s="24">
        <f t="shared" si="0"/>
        <v>12.322738027182417</v>
      </c>
      <c r="C27" s="47">
        <f>'[4]Carrots'!$H39</f>
        <v>8.289939823429119</v>
      </c>
      <c r="D27" s="47">
        <f t="shared" si="1"/>
        <v>4.032798203753299</v>
      </c>
      <c r="E27" s="47">
        <f>'[5]Carrots'!$J30</f>
        <v>1.7260101900200082</v>
      </c>
      <c r="F27" s="47">
        <f>'[2]Carrots'!$J30</f>
        <v>2.306788013733291</v>
      </c>
    </row>
    <row r="28" spans="1:6" ht="12" customHeight="1">
      <c r="A28" s="23">
        <v>1993</v>
      </c>
      <c r="B28" s="24">
        <f t="shared" si="0"/>
        <v>14.679960607043096</v>
      </c>
      <c r="C28" s="47">
        <f>'[4]Carrots'!$H40</f>
        <v>10.846695736873453</v>
      </c>
      <c r="D28" s="47">
        <f t="shared" si="1"/>
        <v>3.833264870169642</v>
      </c>
      <c r="E28" s="47">
        <f>'[5]Carrots'!$J31</f>
        <v>1.047151250834758</v>
      </c>
      <c r="F28" s="47">
        <f>'[2]Carrots'!$J31</f>
        <v>2.7861136193348837</v>
      </c>
    </row>
    <row r="29" spans="1:6" ht="12" customHeight="1">
      <c r="A29" s="23">
        <v>1994</v>
      </c>
      <c r="B29" s="24">
        <f t="shared" si="0"/>
        <v>16.905179619744455</v>
      </c>
      <c r="C29" s="47">
        <f>'[4]Carrots'!$H41</f>
        <v>12.676987708589564</v>
      </c>
      <c r="D29" s="47">
        <f t="shared" si="1"/>
        <v>4.228191911154892</v>
      </c>
      <c r="E29" s="47">
        <f>'[5]Carrots'!$J32</f>
        <v>1.4425817439795627</v>
      </c>
      <c r="F29" s="47">
        <f>'[2]Carrots'!$J32</f>
        <v>2.785610167175329</v>
      </c>
    </row>
    <row r="30" spans="1:81" s="16" customFormat="1" ht="12" customHeight="1">
      <c r="A30" s="23">
        <v>1995</v>
      </c>
      <c r="B30" s="24">
        <f t="shared" si="0"/>
        <v>15.40330170814122</v>
      </c>
      <c r="C30" s="47">
        <f>'[4]Carrots'!$H42</f>
        <v>11.191086082901592</v>
      </c>
      <c r="D30" s="47">
        <f t="shared" si="1"/>
        <v>4.212215625239628</v>
      </c>
      <c r="E30" s="47">
        <f>'[5]Carrots'!$J33</f>
        <v>1.62953642341788</v>
      </c>
      <c r="F30" s="47">
        <f>'[2]Carrots'!$J33</f>
        <v>2.582679201821748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16.924301379849965</v>
      </c>
      <c r="C31" s="22">
        <f>'[4]Carrots'!$H43</f>
        <v>12.370076275554666</v>
      </c>
      <c r="D31" s="22">
        <f t="shared" si="1"/>
        <v>4.554225104295298</v>
      </c>
      <c r="E31" s="22">
        <f>'[5]Carrots'!$J34</f>
        <v>1.7196649536650765</v>
      </c>
      <c r="F31" s="22">
        <f>'[2]Carrots'!$J34</f>
        <v>2.834560150630222</v>
      </c>
    </row>
    <row r="32" spans="1:6" ht="12" customHeight="1">
      <c r="A32" s="21">
        <v>1997</v>
      </c>
      <c r="B32" s="22">
        <f t="shared" si="0"/>
        <v>18.16208865575717</v>
      </c>
      <c r="C32" s="22">
        <f>'[4]Carrots'!$H44</f>
        <v>14.113750527642612</v>
      </c>
      <c r="D32" s="22">
        <f t="shared" si="1"/>
        <v>4.048338128114558</v>
      </c>
      <c r="E32" s="22">
        <f>'[5]Carrots'!$J35</f>
        <v>1.4761946055871493</v>
      </c>
      <c r="F32" s="22">
        <f>'[2]Carrots'!$J35</f>
        <v>2.572143522527409</v>
      </c>
    </row>
    <row r="33" spans="1:6" ht="12" customHeight="1">
      <c r="A33" s="21">
        <v>1998</v>
      </c>
      <c r="B33" s="22">
        <f t="shared" si="0"/>
        <v>13.73543330326132</v>
      </c>
      <c r="C33" s="22">
        <f>'[4]Carrots'!$H45</f>
        <v>9.526669615920902</v>
      </c>
      <c r="D33" s="22">
        <f t="shared" si="1"/>
        <v>4.208763687340419</v>
      </c>
      <c r="E33" s="22">
        <f>'[5]Carrots'!$J36</f>
        <v>1.4495502995853173</v>
      </c>
      <c r="F33" s="22">
        <f>'[2]Carrots'!$J36</f>
        <v>2.7592133877551017</v>
      </c>
    </row>
    <row r="34" spans="1:6" ht="12" customHeight="1">
      <c r="A34" s="21">
        <v>1999</v>
      </c>
      <c r="B34" s="22">
        <f t="shared" si="0"/>
        <v>13.070632743300093</v>
      </c>
      <c r="C34" s="22">
        <f>'[4]Carrots'!$H46</f>
        <v>9.252603687856924</v>
      </c>
      <c r="D34" s="22">
        <f t="shared" si="1"/>
        <v>3.8180290554431693</v>
      </c>
      <c r="E34" s="22">
        <f>'[5]Carrots'!$J37</f>
        <v>1.3827189956139567</v>
      </c>
      <c r="F34" s="22">
        <f>'[2]Carrots'!$J37</f>
        <v>2.4353100598292126</v>
      </c>
    </row>
    <row r="35" spans="1:81" s="16" customFormat="1" ht="12" customHeight="1">
      <c r="A35" s="21">
        <v>2000</v>
      </c>
      <c r="B35" s="22">
        <f t="shared" si="0"/>
        <v>12.992465119075023</v>
      </c>
      <c r="C35" s="22">
        <f>'[4]Carrots'!$H47</f>
        <v>9.2038453777644</v>
      </c>
      <c r="D35" s="22">
        <f t="shared" si="1"/>
        <v>3.788619741310623</v>
      </c>
      <c r="E35" s="22">
        <f>'[5]Carrots'!$J38</f>
        <v>1.0567995737379814</v>
      </c>
      <c r="F35" s="22">
        <f>'[2]Carrots'!$J38</f>
        <v>2.7318201675726415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12.735940417081594</v>
      </c>
      <c r="C36" s="47">
        <f>'[4]Carrots'!$H48</f>
        <v>9.380094517797211</v>
      </c>
      <c r="D36" s="47">
        <f aca="true" t="shared" si="2" ref="D36:D41">SUM(E36:F36)</f>
        <v>3.3558458992843834</v>
      </c>
      <c r="E36" s="47">
        <f>'[5]Carrots'!$J39</f>
        <v>1.1222742262486978</v>
      </c>
      <c r="F36" s="47">
        <f>'[2]Carrots'!$J39</f>
        <v>2.2335716730356854</v>
      </c>
    </row>
    <row r="37" spans="1:6" ht="12" customHeight="1">
      <c r="A37" s="23">
        <v>2002</v>
      </c>
      <c r="B37" s="24">
        <f t="shared" si="0"/>
        <v>11.517709219496636</v>
      </c>
      <c r="C37" s="47">
        <f>'[4]Carrots'!$H49</f>
        <v>8.41736594630639</v>
      </c>
      <c r="D37" s="47">
        <f t="shared" si="2"/>
        <v>3.100343273190246</v>
      </c>
      <c r="E37" s="47">
        <f>'[5]Carrots'!$J40</f>
        <v>0.9964437476363204</v>
      </c>
      <c r="F37" s="47">
        <f>'[2]Carrots'!$J40</f>
        <v>2.103899525553926</v>
      </c>
    </row>
    <row r="38" spans="1:6" ht="12" customHeight="1">
      <c r="A38" s="23">
        <v>2003</v>
      </c>
      <c r="B38" s="24">
        <f t="shared" si="0"/>
        <v>11.904887768959917</v>
      </c>
      <c r="C38" s="47">
        <f>'[4]Carrots'!$H50</f>
        <v>8.778799250534783</v>
      </c>
      <c r="D38" s="47">
        <f t="shared" si="2"/>
        <v>3.126088518425134</v>
      </c>
      <c r="E38" s="47">
        <f>'[5]Carrots'!$J41</f>
        <v>1.1003856899840538</v>
      </c>
      <c r="F38" s="47">
        <f>'[2]Carrots'!$J41</f>
        <v>2.0257028284410805</v>
      </c>
    </row>
    <row r="39" spans="1:6" ht="12" customHeight="1">
      <c r="A39" s="23">
        <v>2004</v>
      </c>
      <c r="B39" s="24">
        <f t="shared" si="0"/>
        <v>11.76756847827437</v>
      </c>
      <c r="C39" s="47">
        <f>'[4]Carrots'!$H51</f>
        <v>8.721080087098489</v>
      </c>
      <c r="D39" s="47">
        <f t="shared" si="2"/>
        <v>3.046488391175882</v>
      </c>
      <c r="E39" s="47">
        <f>'[5]Carrots'!$J42</f>
        <v>1.0553519745245048</v>
      </c>
      <c r="F39" s="47">
        <f>'[2]Carrots'!$J42</f>
        <v>1.991136416651377</v>
      </c>
    </row>
    <row r="40" spans="1:6" ht="12" customHeight="1">
      <c r="A40" s="23">
        <v>2005</v>
      </c>
      <c r="B40" s="24">
        <f t="shared" si="0"/>
        <v>11.766410226497507</v>
      </c>
      <c r="C40" s="47">
        <f>'[4]Carrots'!$H52</f>
        <v>8.664713276191083</v>
      </c>
      <c r="D40" s="47">
        <f t="shared" si="2"/>
        <v>3.1016969503064242</v>
      </c>
      <c r="E40" s="47">
        <f>'[5]Carrots'!$J43</f>
        <v>1.118331264848598</v>
      </c>
      <c r="F40" s="47">
        <f>'[2]Carrots'!$J43</f>
        <v>1.9833656854578265</v>
      </c>
    </row>
    <row r="41" spans="1:6" ht="12" customHeight="1">
      <c r="A41" s="21">
        <v>2006</v>
      </c>
      <c r="B41" s="22">
        <f t="shared" si="0"/>
        <v>11.14239521826099</v>
      </c>
      <c r="C41" s="22">
        <f>'[4]Carrots'!$H53</f>
        <v>8.1082438592579</v>
      </c>
      <c r="D41" s="22">
        <f t="shared" si="2"/>
        <v>3.0341513590030904</v>
      </c>
      <c r="E41" s="22">
        <f>'[5]Carrots'!$J44</f>
        <v>0.9687916184782849</v>
      </c>
      <c r="F41" s="22">
        <f>'[2]Carrots'!$J44</f>
        <v>2.0653597405248054</v>
      </c>
    </row>
    <row r="42" spans="1:6" ht="12" customHeight="1">
      <c r="A42" s="21">
        <v>2007</v>
      </c>
      <c r="B42" s="22">
        <f t="shared" si="0"/>
        <v>10.477436449499448</v>
      </c>
      <c r="C42" s="22">
        <f>'[4]Carrots'!$H54</f>
        <v>8.049696219668569</v>
      </c>
      <c r="D42" s="22">
        <f aca="true" t="shared" si="3" ref="D42:D47">SUM(E42:F42)</f>
        <v>2.4277402298308797</v>
      </c>
      <c r="E42" s="22">
        <f>'[5]Carrots'!$J45</f>
        <v>0.917260423438169</v>
      </c>
      <c r="F42" s="22">
        <f>'[2]Carrots'!$J45</f>
        <v>1.5104798063927105</v>
      </c>
    </row>
    <row r="43" spans="1:6" ht="12" customHeight="1">
      <c r="A43" s="21">
        <v>2008</v>
      </c>
      <c r="B43" s="22">
        <f t="shared" si="0"/>
        <v>10.563824787327107</v>
      </c>
      <c r="C43" s="22">
        <f>'[4]Carrots'!$H55</f>
        <v>8.067039931438343</v>
      </c>
      <c r="D43" s="22">
        <f t="shared" si="3"/>
        <v>2.496784855888765</v>
      </c>
      <c r="E43" s="22">
        <f>'[5]Carrots'!$J46</f>
        <v>0.9556769772874272</v>
      </c>
      <c r="F43" s="22">
        <f>'[2]Carrots'!$J46</f>
        <v>1.541107878601338</v>
      </c>
    </row>
    <row r="44" spans="1:6" ht="12" customHeight="1">
      <c r="A44" s="21">
        <v>2009</v>
      </c>
      <c r="B44" s="22">
        <f t="shared" si="0"/>
        <v>9.77683093839103</v>
      </c>
      <c r="C44" s="22">
        <f>'[4]Carrots'!$H56</f>
        <v>7.386188164831414</v>
      </c>
      <c r="D44" s="22">
        <f t="shared" si="3"/>
        <v>2.3906427735596147</v>
      </c>
      <c r="E44" s="22">
        <f>'[5]Carrots'!$J47</f>
        <v>0.8734793879677832</v>
      </c>
      <c r="F44" s="22">
        <f>'[2]Carrots'!$J47</f>
        <v>1.5171633855918314</v>
      </c>
    </row>
    <row r="45" spans="1:6" ht="12" customHeight="1">
      <c r="A45" s="21">
        <v>2010</v>
      </c>
      <c r="B45" s="22">
        <f aca="true" t="shared" si="4" ref="B45:B50">SUM(C45,D45)</f>
        <v>9.976277441386756</v>
      </c>
      <c r="C45" s="22">
        <f>'[4]Carrots'!$H57</f>
        <v>7.757643078089245</v>
      </c>
      <c r="D45" s="22">
        <f t="shared" si="3"/>
        <v>2.21863436329751</v>
      </c>
      <c r="E45" s="22">
        <f>'[5]Carrots'!$J48</f>
        <v>0.7499574309963316</v>
      </c>
      <c r="F45" s="22">
        <f>'[2]Carrots'!$J48</f>
        <v>1.4686769323011786</v>
      </c>
    </row>
    <row r="46" spans="1:6" ht="12" customHeight="1">
      <c r="A46" s="43">
        <v>2011</v>
      </c>
      <c r="B46" s="44">
        <f t="shared" si="4"/>
        <v>9.888040397606783</v>
      </c>
      <c r="C46" s="47">
        <f>'[4]Carrots'!$H58</f>
        <v>7.50476754109685</v>
      </c>
      <c r="D46" s="47">
        <f t="shared" si="3"/>
        <v>2.3832728565099326</v>
      </c>
      <c r="E46" s="47">
        <f>'[5]Carrots'!$J49</f>
        <v>0.8126869284061681</v>
      </c>
      <c r="F46" s="47">
        <f>'[2]Carrots'!$J49</f>
        <v>1.5705859281037646</v>
      </c>
    </row>
    <row r="47" spans="1:6" ht="12" customHeight="1">
      <c r="A47" s="46">
        <v>2012</v>
      </c>
      <c r="B47" s="47">
        <f t="shared" si="4"/>
        <v>9.934735964426057</v>
      </c>
      <c r="C47" s="47">
        <f>'[4]Carrots'!$H59</f>
        <v>7.949158273721438</v>
      </c>
      <c r="D47" s="47">
        <f t="shared" si="3"/>
        <v>1.9855776907046185</v>
      </c>
      <c r="E47" s="47">
        <f>'[5]Carrots'!$J50</f>
        <v>0.7748542643089368</v>
      </c>
      <c r="F47" s="47">
        <f>'[2]Carrots'!$J50</f>
        <v>1.2107234263956816</v>
      </c>
    </row>
    <row r="48" spans="1:6" ht="12" customHeight="1">
      <c r="A48" s="46">
        <v>2013</v>
      </c>
      <c r="B48" s="47">
        <f t="shared" si="4"/>
        <v>10.466273790427724</v>
      </c>
      <c r="C48" s="47">
        <f>'[4]Carrots'!$H60</f>
        <v>8.018220406442515</v>
      </c>
      <c r="D48" s="47">
        <f aca="true" t="shared" si="5" ref="D48:D54">SUM(E48:F48)</f>
        <v>2.448053383985209</v>
      </c>
      <c r="E48" s="47">
        <f>'[5]Carrots'!$J51</f>
        <v>0.7931874758619321</v>
      </c>
      <c r="F48" s="47">
        <f>'[2]Carrots'!$J51</f>
        <v>1.6548659081232773</v>
      </c>
    </row>
    <row r="49" spans="1:6" ht="12" customHeight="1">
      <c r="A49" s="46">
        <v>2014</v>
      </c>
      <c r="B49" s="47">
        <f t="shared" si="4"/>
        <v>10.406845005002129</v>
      </c>
      <c r="C49" s="47">
        <f>'[4]Carrots'!$H61</f>
        <v>8.486728242935651</v>
      </c>
      <c r="D49" s="47">
        <f t="shared" si="5"/>
        <v>1.920116762066478</v>
      </c>
      <c r="E49" s="47">
        <f>'[5]Carrots'!$J52</f>
        <v>0.7242105297283314</v>
      </c>
      <c r="F49" s="47">
        <f>'[2]Carrots'!$J52</f>
        <v>1.1959062323381466</v>
      </c>
    </row>
    <row r="50" spans="1:6" ht="12" customHeight="1">
      <c r="A50" s="49">
        <v>2015</v>
      </c>
      <c r="B50" s="50">
        <f t="shared" si="4"/>
        <v>10.84618946916152</v>
      </c>
      <c r="C50" s="50">
        <f>'[4]Carrots'!$H62</f>
        <v>8.797252791946917</v>
      </c>
      <c r="D50" s="50">
        <f t="shared" si="5"/>
        <v>2.048936677214601</v>
      </c>
      <c r="E50" s="50">
        <f>'[5]Carrots'!$J53</f>
        <v>0.6862594428539162</v>
      </c>
      <c r="F50" s="50">
        <f>'[2]Carrots'!$J53</f>
        <v>1.3626772343606852</v>
      </c>
    </row>
    <row r="51" spans="1:6" ht="12" customHeight="1">
      <c r="A51" s="56">
        <v>2016</v>
      </c>
      <c r="B51" s="48">
        <f>SUM(C51,D51)</f>
        <v>10.782245005654072</v>
      </c>
      <c r="C51" s="48">
        <f>'[4]Carrots'!$H63</f>
        <v>7.821845475966346</v>
      </c>
      <c r="D51" s="48">
        <f t="shared" si="5"/>
        <v>2.9603995296877272</v>
      </c>
      <c r="E51" s="48">
        <f>'[5]Carrots'!$J54</f>
        <v>1.059941265029793</v>
      </c>
      <c r="F51" s="48">
        <f>'[2]Carrots'!$J54</f>
        <v>1.9004582646579344</v>
      </c>
    </row>
    <row r="52" spans="1:6" ht="12" customHeight="1">
      <c r="A52" s="56">
        <v>2017</v>
      </c>
      <c r="B52" s="48">
        <f>SUM(C52,D52)</f>
        <v>10.902335078507278</v>
      </c>
      <c r="C52" s="48">
        <f>'[4]Carrots'!$H64</f>
        <v>7.353920714544869</v>
      </c>
      <c r="D52" s="48">
        <f t="shared" si="5"/>
        <v>3.548414363962409</v>
      </c>
      <c r="E52" s="48">
        <f>'[5]Carrots'!$J55</f>
        <v>1.1192632213859677</v>
      </c>
      <c r="F52" s="48">
        <f>'[2]Carrots'!$J55</f>
        <v>2.4291511425764414</v>
      </c>
    </row>
    <row r="53" spans="1:6" ht="12" customHeight="1">
      <c r="A53" s="56">
        <v>2018</v>
      </c>
      <c r="B53" s="48">
        <f>SUM(C53,D53)</f>
        <v>15.588902364728646</v>
      </c>
      <c r="C53" s="48">
        <f>'[4]Carrots'!$H65</f>
        <v>12.20925719231972</v>
      </c>
      <c r="D53" s="48">
        <f t="shared" si="5"/>
        <v>3.3796451724089254</v>
      </c>
      <c r="E53" s="48">
        <f>'[5]Carrots'!$J56</f>
        <v>1.026464202793539</v>
      </c>
      <c r="F53" s="48">
        <f>'[2]Carrots'!$J56</f>
        <v>2.3531809696153867</v>
      </c>
    </row>
    <row r="54" spans="1:6" ht="12" customHeight="1" thickBot="1">
      <c r="A54" s="71">
        <v>2019</v>
      </c>
      <c r="B54" s="72">
        <f>SUM(C54,D54)</f>
        <v>16.648217126919512</v>
      </c>
      <c r="C54" s="72">
        <f>'[4]Carrots'!$H66</f>
        <v>13.639645961459681</v>
      </c>
      <c r="D54" s="72">
        <f t="shared" si="5"/>
        <v>3.0085711654598324</v>
      </c>
      <c r="E54" s="72">
        <f>'[5]Carrots'!$J57</f>
        <v>1.24004182989051</v>
      </c>
      <c r="F54" s="72">
        <f>'[2]Carrots'!$J57</f>
        <v>1.7685293355693223</v>
      </c>
    </row>
    <row r="55" spans="1:81" ht="12" customHeight="1" thickTop="1">
      <c r="A55" s="128" t="s">
        <v>123</v>
      </c>
      <c r="B55" s="129"/>
      <c r="C55" s="129"/>
      <c r="D55" s="129"/>
      <c r="E55" s="129"/>
      <c r="F55" s="13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1"/>
      <c r="B56" s="132"/>
      <c r="C56" s="132"/>
      <c r="D56" s="132"/>
      <c r="E56" s="132"/>
      <c r="F56" s="1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F1"/>
    <mergeCell ref="B4:F4"/>
    <mergeCell ref="A55:F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106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5</v>
      </c>
    </row>
    <row r="4" spans="1:81" ht="12" customHeight="1">
      <c r="A4" s="42"/>
      <c r="B4" s="82" t="s">
        <v>71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1.2384264479254044</v>
      </c>
      <c r="C5" s="22">
        <f>'[4]Cauliflower'!$H17</f>
        <v>0.7412753838050836</v>
      </c>
      <c r="D5" s="22">
        <f>SUM(E5:E5)</f>
        <v>0.49715106412032073</v>
      </c>
      <c r="E5" s="22">
        <f>'[2]Cauliflower'!$J8</f>
        <v>0.49715106412032073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t="shared" si="0"/>
        <v>1.3133026422871892</v>
      </c>
      <c r="C6" s="47">
        <f>'[4]Cauliflower'!$H18</f>
        <v>0.6944009708130078</v>
      </c>
      <c r="D6" s="47">
        <f aca="true" t="shared" si="1" ref="D6:D24">SUM(E6:E6)</f>
        <v>0.6189016714741814</v>
      </c>
      <c r="E6" s="47">
        <f>'[2]Cauliflower'!$J9</f>
        <v>0.6189016714741814</v>
      </c>
    </row>
    <row r="7" spans="1:5" ht="12" customHeight="1">
      <c r="A7" s="23">
        <v>1972</v>
      </c>
      <c r="B7" s="24">
        <f t="shared" si="0"/>
        <v>1.3720571139993143</v>
      </c>
      <c r="C7" s="47">
        <f>'[4]Cauliflower'!$H19</f>
        <v>0.8346990890726836</v>
      </c>
      <c r="D7" s="47">
        <f t="shared" si="1"/>
        <v>0.5373580249266305</v>
      </c>
      <c r="E7" s="47">
        <f>'[2]Cauliflower'!$J10</f>
        <v>0.5373580249266305</v>
      </c>
    </row>
    <row r="8" spans="1:5" ht="12" customHeight="1">
      <c r="A8" s="23">
        <v>1973</v>
      </c>
      <c r="B8" s="24">
        <f t="shared" si="0"/>
        <v>1.352254269521351</v>
      </c>
      <c r="C8" s="47">
        <f>'[4]Cauliflower'!$H20</f>
        <v>0.7574005823254322</v>
      </c>
      <c r="D8" s="47">
        <f t="shared" si="1"/>
        <v>0.5948536871959189</v>
      </c>
      <c r="E8" s="47">
        <f>'[2]Cauliflower'!$J11</f>
        <v>0.5948536871959189</v>
      </c>
    </row>
    <row r="9" spans="1:5" ht="12" customHeight="1">
      <c r="A9" s="23">
        <v>1974</v>
      </c>
      <c r="B9" s="24">
        <f t="shared" si="0"/>
        <v>1.4450230531110009</v>
      </c>
      <c r="C9" s="47">
        <f>'[4]Cauliflower'!$H21</f>
        <v>0.7879207309659861</v>
      </c>
      <c r="D9" s="47">
        <f t="shared" si="1"/>
        <v>0.6571023221450147</v>
      </c>
      <c r="E9" s="47">
        <f>'[2]Cauliflower'!$J12</f>
        <v>0.6571023221450147</v>
      </c>
    </row>
    <row r="10" spans="1:81" s="16" customFormat="1" ht="12" customHeight="1">
      <c r="A10" s="23">
        <v>1975</v>
      </c>
      <c r="B10" s="24">
        <f t="shared" si="0"/>
        <v>1.5055046695651773</v>
      </c>
      <c r="C10" s="47">
        <f>'[4]Cauliflower'!$H22</f>
        <v>0.9177073060058434</v>
      </c>
      <c r="D10" s="47">
        <f t="shared" si="1"/>
        <v>0.5877973635593338</v>
      </c>
      <c r="E10" s="47">
        <f>'[2]Cauliflower'!$J13</f>
        <v>0.5877973635593338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1.6437965464260325</v>
      </c>
      <c r="C11" s="22">
        <f>'[4]Cauliflower'!$H23</f>
        <v>1.0319444125943082</v>
      </c>
      <c r="D11" s="22">
        <f t="shared" si="1"/>
        <v>0.6118521338317243</v>
      </c>
      <c r="E11" s="22">
        <f>'[2]Cauliflower'!$J14</f>
        <v>0.6118521338317243</v>
      </c>
    </row>
    <row r="12" spans="1:5" ht="12" customHeight="1">
      <c r="A12" s="21">
        <v>1977</v>
      </c>
      <c r="B12" s="22">
        <f t="shared" si="0"/>
        <v>1.753571347490681</v>
      </c>
      <c r="C12" s="22">
        <f>'[4]Cauliflower'!$H24</f>
        <v>1.0879090442655481</v>
      </c>
      <c r="D12" s="22">
        <f t="shared" si="1"/>
        <v>0.6656623032251329</v>
      </c>
      <c r="E12" s="22">
        <f>'[2]Cauliflower'!$J15</f>
        <v>0.6656623032251329</v>
      </c>
    </row>
    <row r="13" spans="1:5" ht="12" customHeight="1">
      <c r="A13" s="21">
        <v>1978</v>
      </c>
      <c r="B13" s="22">
        <f t="shared" si="0"/>
        <v>1.5514115955702317</v>
      </c>
      <c r="C13" s="22">
        <f>'[4]Cauliflower'!$H25</f>
        <v>0.7875643012781635</v>
      </c>
      <c r="D13" s="22">
        <f t="shared" si="1"/>
        <v>0.7638472942920683</v>
      </c>
      <c r="E13" s="22">
        <f>'[2]Cauliflower'!$J16</f>
        <v>0.7638472942920683</v>
      </c>
    </row>
    <row r="14" spans="1:5" ht="12" customHeight="1">
      <c r="A14" s="21">
        <v>1979</v>
      </c>
      <c r="B14" s="22">
        <f t="shared" si="0"/>
        <v>1.7608553909044458</v>
      </c>
      <c r="C14" s="22">
        <f>'[4]Cauliflower'!$H26</f>
        <v>1.0859567661238365</v>
      </c>
      <c r="D14" s="22">
        <f t="shared" si="1"/>
        <v>0.6748986247806092</v>
      </c>
      <c r="E14" s="22">
        <f>'[2]Cauliflower'!$J17</f>
        <v>0.6748986247806092</v>
      </c>
    </row>
    <row r="15" spans="1:81" s="16" customFormat="1" ht="12" customHeight="1">
      <c r="A15" s="21">
        <v>1980</v>
      </c>
      <c r="B15" s="22">
        <f t="shared" si="0"/>
        <v>1.9162554122058966</v>
      </c>
      <c r="C15" s="22">
        <f>'[4]Cauliflower'!$H27</f>
        <v>1.1342578361715396</v>
      </c>
      <c r="D15" s="22">
        <f t="shared" si="1"/>
        <v>0.7819975760343569</v>
      </c>
      <c r="E15" s="22">
        <f>'[2]Cauliflower'!$J18</f>
        <v>0.7819975760343569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2.2777602776062547</v>
      </c>
      <c r="C16" s="47">
        <f>'[4]Cauliflower'!$H28</f>
        <v>1.3680283172295034</v>
      </c>
      <c r="D16" s="47">
        <f t="shared" si="1"/>
        <v>0.9097319603767514</v>
      </c>
      <c r="E16" s="47">
        <f>'[2]Cauliflower'!$J19</f>
        <v>0.9097319603767514</v>
      </c>
    </row>
    <row r="17" spans="1:5" ht="12" customHeight="1">
      <c r="A17" s="23">
        <v>1982</v>
      </c>
      <c r="B17" s="24">
        <f t="shared" si="0"/>
        <v>2.221161041914311</v>
      </c>
      <c r="C17" s="47">
        <f>'[4]Cauliflower'!$H29</f>
        <v>1.3265112753458406</v>
      </c>
      <c r="D17" s="47">
        <f t="shared" si="1"/>
        <v>0.8946497665684705</v>
      </c>
      <c r="E17" s="47">
        <f>'[2]Cauliflower'!$J20</f>
        <v>0.8946497665684705</v>
      </c>
    </row>
    <row r="18" spans="1:5" ht="12" customHeight="1">
      <c r="A18" s="23">
        <v>1983</v>
      </c>
      <c r="B18" s="24">
        <f t="shared" si="0"/>
        <v>2.262698895039414</v>
      </c>
      <c r="C18" s="47">
        <f>'[4]Cauliflower'!$H30</f>
        <v>1.4148104836816655</v>
      </c>
      <c r="D18" s="47">
        <f t="shared" si="1"/>
        <v>0.8478884113577485</v>
      </c>
      <c r="E18" s="47">
        <f>'[2]Cauliflower'!$J21</f>
        <v>0.8478884113577485</v>
      </c>
    </row>
    <row r="19" spans="1:5" ht="12" customHeight="1">
      <c r="A19" s="23">
        <v>1984</v>
      </c>
      <c r="B19" s="24">
        <f t="shared" si="0"/>
        <v>2.7742211061654842</v>
      </c>
      <c r="C19" s="47">
        <f>'[4]Cauliflower'!$H31</f>
        <v>1.8244283852624095</v>
      </c>
      <c r="D19" s="47">
        <f t="shared" si="1"/>
        <v>0.949792720903075</v>
      </c>
      <c r="E19" s="47">
        <f>'[2]Cauliflower'!$J22</f>
        <v>0.949792720903075</v>
      </c>
    </row>
    <row r="20" spans="1:81" s="16" customFormat="1" ht="12" customHeight="1">
      <c r="A20" s="23">
        <v>1985</v>
      </c>
      <c r="B20" s="24">
        <f t="shared" si="0"/>
        <v>2.7673772361678397</v>
      </c>
      <c r="C20" s="47">
        <f>'[4]Cauliflower'!$H32</f>
        <v>1.8392559106958644</v>
      </c>
      <c r="D20" s="47">
        <f t="shared" si="1"/>
        <v>0.9281213254719751</v>
      </c>
      <c r="E20" s="47">
        <f>'[2]Cauliflower'!$J23</f>
        <v>0.9281213254719751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3.1111565295801804</v>
      </c>
      <c r="C21" s="22">
        <f>'[4]Cauliflower'!$H33</f>
        <v>2.185322313225376</v>
      </c>
      <c r="D21" s="22">
        <f t="shared" si="1"/>
        <v>0.9258342163548043</v>
      </c>
      <c r="E21" s="22">
        <f>'[2]Cauliflower'!$J24</f>
        <v>0.9258342163548043</v>
      </c>
    </row>
    <row r="22" spans="1:5" ht="12" customHeight="1">
      <c r="A22" s="21">
        <v>1987</v>
      </c>
      <c r="B22" s="22">
        <f t="shared" si="0"/>
        <v>3.077090986968913</v>
      </c>
      <c r="C22" s="22">
        <f>'[4]Cauliflower'!$H34</f>
        <v>2.13176059702476</v>
      </c>
      <c r="D22" s="22">
        <f t="shared" si="1"/>
        <v>0.9453303899441526</v>
      </c>
      <c r="E22" s="22">
        <f>'[2]Cauliflower'!$J25</f>
        <v>0.9453303899441526</v>
      </c>
    </row>
    <row r="23" spans="1:5" ht="12" customHeight="1">
      <c r="A23" s="21">
        <v>1988</v>
      </c>
      <c r="B23" s="22">
        <f t="shared" si="0"/>
        <v>3.1380167414221645</v>
      </c>
      <c r="C23" s="22">
        <f>'[4]Cauliflower'!$H35</f>
        <v>2.1940976487729626</v>
      </c>
      <c r="D23" s="22">
        <f t="shared" si="1"/>
        <v>0.9439190926492017</v>
      </c>
      <c r="E23" s="22">
        <f>'[2]Cauliflower'!$J26</f>
        <v>0.9439190926492017</v>
      </c>
    </row>
    <row r="24" spans="1:5" ht="12" customHeight="1">
      <c r="A24" s="21">
        <v>1989</v>
      </c>
      <c r="B24" s="22">
        <f t="shared" si="0"/>
        <v>3.0623994307477096</v>
      </c>
      <c r="C24" s="22">
        <f>'[4]Cauliflower'!$H36</f>
        <v>2.311374534045977</v>
      </c>
      <c r="D24" s="22">
        <f t="shared" si="1"/>
        <v>0.7510248967017328</v>
      </c>
      <c r="E24" s="22">
        <f>'[2]Cauliflower'!$J27</f>
        <v>0.7510248967017328</v>
      </c>
    </row>
    <row r="25" spans="1:81" s="16" customFormat="1" ht="12" customHeight="1">
      <c r="A25" s="21">
        <v>1990</v>
      </c>
      <c r="B25" s="22">
        <f t="shared" si="0"/>
        <v>2.948618889226488</v>
      </c>
      <c r="C25" s="22">
        <f>'[4]Cauliflower'!$H37</f>
        <v>2.19084323477204</v>
      </c>
      <c r="D25" s="22">
        <f aca="true" t="shared" si="2" ref="D25:D44">SUM(E25:E25)</f>
        <v>0.7577756544544482</v>
      </c>
      <c r="E25" s="22">
        <f>'[2]Cauliflower'!$J28</f>
        <v>0.7577756544544482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2.533360297917497</v>
      </c>
      <c r="C26" s="47">
        <f>'[4]Cauliflower'!$H38</f>
        <v>1.9515331784309629</v>
      </c>
      <c r="D26" s="47">
        <f t="shared" si="2"/>
        <v>0.5818271194865342</v>
      </c>
      <c r="E26" s="47">
        <f>'[2]Cauliflower'!$J29</f>
        <v>0.5818271194865342</v>
      </c>
    </row>
    <row r="27" spans="1:5" ht="12" customHeight="1">
      <c r="A27" s="23">
        <v>1992</v>
      </c>
      <c r="B27" s="24">
        <f t="shared" si="0"/>
        <v>2.4634717103163175</v>
      </c>
      <c r="C27" s="47">
        <f>'[4]Cauliflower'!$H39</f>
        <v>1.8073602341821922</v>
      </c>
      <c r="D27" s="47">
        <f t="shared" si="2"/>
        <v>0.6561114761341253</v>
      </c>
      <c r="E27" s="47">
        <f>'[2]Cauliflower'!$J30</f>
        <v>0.6561114761341253</v>
      </c>
    </row>
    <row r="28" spans="1:5" ht="12" customHeight="1">
      <c r="A28" s="23">
        <v>1993</v>
      </c>
      <c r="B28" s="24">
        <f t="shared" si="0"/>
        <v>2.7783993034908074</v>
      </c>
      <c r="C28" s="47">
        <f>'[4]Cauliflower'!$H40</f>
        <v>2.09064187047319</v>
      </c>
      <c r="D28" s="47">
        <f t="shared" si="2"/>
        <v>0.6877574330176174</v>
      </c>
      <c r="E28" s="47">
        <f>'[2]Cauliflower'!$J31</f>
        <v>0.6877574330176174</v>
      </c>
    </row>
    <row r="29" spans="1:5" ht="12" customHeight="1">
      <c r="A29" s="23">
        <v>1994</v>
      </c>
      <c r="B29" s="24">
        <f t="shared" si="0"/>
        <v>2.608600191317816</v>
      </c>
      <c r="C29" s="47">
        <f>'[4]Cauliflower'!$H41</f>
        <v>2.021363822712158</v>
      </c>
      <c r="D29" s="47">
        <f t="shared" si="2"/>
        <v>0.5872363686056576</v>
      </c>
      <c r="E29" s="47">
        <f>'[2]Cauliflower'!$J32</f>
        <v>0.5872363686056576</v>
      </c>
    </row>
    <row r="30" spans="1:81" s="16" customFormat="1" ht="12" customHeight="1">
      <c r="A30" s="23">
        <v>1995</v>
      </c>
      <c r="B30" s="24">
        <f t="shared" si="0"/>
        <v>2.2439113596716647</v>
      </c>
      <c r="C30" s="47">
        <f>'[4]Cauliflower'!$H42</f>
        <v>1.6371732875144902</v>
      </c>
      <c r="D30" s="47">
        <f t="shared" si="2"/>
        <v>0.6067380721571746</v>
      </c>
      <c r="E30" s="47">
        <f>'[2]Cauliflower'!$J33</f>
        <v>0.6067380721571746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2.2002082503977127</v>
      </c>
      <c r="C31" s="22">
        <f>'[4]Cauliflower'!$H43</f>
        <v>1.7210114697015209</v>
      </c>
      <c r="D31" s="22">
        <f t="shared" si="2"/>
        <v>0.47919678069619204</v>
      </c>
      <c r="E31" s="22">
        <f>'[2]Cauliflower'!$J34</f>
        <v>0.47919678069619204</v>
      </c>
    </row>
    <row r="32" spans="1:5" ht="12" customHeight="1">
      <c r="A32" s="21">
        <v>1997</v>
      </c>
      <c r="B32" s="22">
        <f t="shared" si="0"/>
        <v>2.2006903631573547</v>
      </c>
      <c r="C32" s="22">
        <f>'[4]Cauliflower'!$H44</f>
        <v>1.7654042328662718</v>
      </c>
      <c r="D32" s="22">
        <f t="shared" si="2"/>
        <v>0.4352861302910828</v>
      </c>
      <c r="E32" s="22">
        <f>'[2]Cauliflower'!$J35</f>
        <v>0.4352861302910828</v>
      </c>
    </row>
    <row r="33" spans="1:5" ht="12" customHeight="1">
      <c r="A33" s="21">
        <v>1998</v>
      </c>
      <c r="B33" s="22">
        <f t="shared" si="0"/>
        <v>2.2333695595675715</v>
      </c>
      <c r="C33" s="22">
        <f>'[4]Cauliflower'!$H45</f>
        <v>1.4588124513336833</v>
      </c>
      <c r="D33" s="22">
        <f t="shared" si="2"/>
        <v>0.7745571082338881</v>
      </c>
      <c r="E33" s="22">
        <f>'[2]Cauliflower'!$J36</f>
        <v>0.7745571082338881</v>
      </c>
    </row>
    <row r="34" spans="1:5" ht="12" customHeight="1">
      <c r="A34" s="21">
        <v>1999</v>
      </c>
      <c r="B34" s="22">
        <f t="shared" si="0"/>
        <v>2.267397544997225</v>
      </c>
      <c r="C34" s="22">
        <f>'[4]Cauliflower'!$H46</f>
        <v>1.764442614439929</v>
      </c>
      <c r="D34" s="22">
        <f t="shared" si="2"/>
        <v>0.5029549305572961</v>
      </c>
      <c r="E34" s="22">
        <f>'[2]Cauliflower'!$J37</f>
        <v>0.5029549305572961</v>
      </c>
    </row>
    <row r="35" spans="1:81" s="16" customFormat="1" ht="12" customHeight="1">
      <c r="A35" s="21">
        <v>2000</v>
      </c>
      <c r="B35" s="22">
        <f t="shared" si="0"/>
        <v>2.3004905163517892</v>
      </c>
      <c r="C35" s="22">
        <f>'[4]Cauliflower'!$H47</f>
        <v>1.7370173654407988</v>
      </c>
      <c r="D35" s="22">
        <f t="shared" si="2"/>
        <v>0.5634731509109904</v>
      </c>
      <c r="E35" s="22">
        <f>'[2]Cauliflower'!$J38</f>
        <v>0.5634731509109904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2.0210956342393094</v>
      </c>
      <c r="C36" s="47">
        <f>'[4]Cauliflower'!$H48</f>
        <v>1.5193312972345965</v>
      </c>
      <c r="D36" s="47">
        <f t="shared" si="2"/>
        <v>0.5017643370047129</v>
      </c>
      <c r="E36" s="47">
        <f>'[2]Cauliflower'!$J39</f>
        <v>0.5017643370047129</v>
      </c>
    </row>
    <row r="37" spans="1:5" ht="12" customHeight="1">
      <c r="A37" s="23">
        <v>2002</v>
      </c>
      <c r="B37" s="24">
        <f t="shared" si="0"/>
        <v>1.728026608426937</v>
      </c>
      <c r="C37" s="47">
        <f>'[4]Cauliflower'!$H49</f>
        <v>1.4253419549547413</v>
      </c>
      <c r="D37" s="47">
        <f t="shared" si="2"/>
        <v>0.3026846534721956</v>
      </c>
      <c r="E37" s="47">
        <f>'[2]Cauliflower'!$J40</f>
        <v>0.3026846534721956</v>
      </c>
    </row>
    <row r="38" spans="1:5" ht="12" customHeight="1">
      <c r="A38" s="23">
        <v>2003</v>
      </c>
      <c r="B38" s="24">
        <f t="shared" si="0"/>
        <v>1.9199536535418371</v>
      </c>
      <c r="C38" s="47">
        <f>'[4]Cauliflower'!$H50</f>
        <v>1.5592271237092605</v>
      </c>
      <c r="D38" s="47">
        <f t="shared" si="2"/>
        <v>0.3607265298325765</v>
      </c>
      <c r="E38" s="47">
        <f>'[2]Cauliflower'!$J41</f>
        <v>0.3607265298325765</v>
      </c>
    </row>
    <row r="39" spans="1:5" ht="12" customHeight="1">
      <c r="A39" s="23">
        <v>2004</v>
      </c>
      <c r="B39" s="24">
        <f t="shared" si="0"/>
        <v>1.9415885748667243</v>
      </c>
      <c r="C39" s="47">
        <f>'[4]Cauliflower'!$H51</f>
        <v>1.559213112779376</v>
      </c>
      <c r="D39" s="47">
        <f t="shared" si="2"/>
        <v>0.38237546208734835</v>
      </c>
      <c r="E39" s="47">
        <f>'[2]Cauliflower'!$J42</f>
        <v>0.38237546208734835</v>
      </c>
    </row>
    <row r="40" spans="1:5" ht="12" customHeight="1">
      <c r="A40" s="23">
        <v>2005</v>
      </c>
      <c r="B40" s="24">
        <f t="shared" si="0"/>
        <v>2.115591092361975</v>
      </c>
      <c r="C40" s="47">
        <f>'[4]Cauliflower'!$H52</f>
        <v>1.7506484070143222</v>
      </c>
      <c r="D40" s="47">
        <f t="shared" si="2"/>
        <v>0.36494268534765295</v>
      </c>
      <c r="E40" s="47">
        <f>'[2]Cauliflower'!$J43</f>
        <v>0.36494268534765295</v>
      </c>
    </row>
    <row r="41" spans="1:5" ht="12" customHeight="1">
      <c r="A41" s="21">
        <v>2006</v>
      </c>
      <c r="B41" s="22">
        <f t="shared" si="0"/>
        <v>2.0550377919825467</v>
      </c>
      <c r="C41" s="22">
        <f>'[4]Cauliflower'!$H53</f>
        <v>1.6973812319620178</v>
      </c>
      <c r="D41" s="22">
        <f t="shared" si="2"/>
        <v>0.35765656002052865</v>
      </c>
      <c r="E41" s="22">
        <f>'[2]Cauliflower'!$J44</f>
        <v>0.35765656002052865</v>
      </c>
    </row>
    <row r="42" spans="1:5" ht="12" customHeight="1">
      <c r="A42" s="21">
        <v>2007</v>
      </c>
      <c r="B42" s="22">
        <f t="shared" si="0"/>
        <v>2.044878916255911</v>
      </c>
      <c r="C42" s="22">
        <f>'[4]Cauliflower'!$H54</f>
        <v>1.6802089723227003</v>
      </c>
      <c r="D42" s="22">
        <f t="shared" si="2"/>
        <v>0.3646699439332106</v>
      </c>
      <c r="E42" s="22">
        <f>'[2]Cauliflower'!$J45</f>
        <v>0.3646699439332106</v>
      </c>
    </row>
    <row r="43" spans="1:5" ht="12" customHeight="1">
      <c r="A43" s="21">
        <v>2008</v>
      </c>
      <c r="B43" s="22">
        <f t="shared" si="0"/>
        <v>2.0147589609805956</v>
      </c>
      <c r="C43" s="22">
        <f>'[4]Cauliflower'!$H55</f>
        <v>1.572257223805066</v>
      </c>
      <c r="D43" s="22">
        <f t="shared" si="2"/>
        <v>0.4425017371755294</v>
      </c>
      <c r="E43" s="22">
        <f>'[2]Cauliflower'!$J46</f>
        <v>0.4425017371755294</v>
      </c>
    </row>
    <row r="44" spans="1:5" ht="12" customHeight="1">
      <c r="A44" s="21">
        <v>2009</v>
      </c>
      <c r="B44" s="22">
        <f t="shared" si="0"/>
        <v>2.0890759213039454</v>
      </c>
      <c r="C44" s="22">
        <f>'[4]Cauliflower'!$H56</f>
        <v>1.7329623929120523</v>
      </c>
      <c r="D44" s="22">
        <f t="shared" si="2"/>
        <v>0.3561135283918932</v>
      </c>
      <c r="E44" s="22">
        <f>'[2]Cauliflower'!$J47</f>
        <v>0.3561135283918932</v>
      </c>
    </row>
    <row r="45" spans="1:5" ht="12" customHeight="1">
      <c r="A45" s="21">
        <v>2010</v>
      </c>
      <c r="B45" s="22">
        <f aca="true" t="shared" si="3" ref="B45:B50">SUM(C45,D45)</f>
        <v>1.7047134581951628</v>
      </c>
      <c r="C45" s="22">
        <f>'[4]Cauliflower'!$H57</f>
        <v>1.334243190780587</v>
      </c>
      <c r="D45" s="22">
        <f aca="true" t="shared" si="4" ref="D45:D50">SUM(E45:E45)</f>
        <v>0.37047026741457595</v>
      </c>
      <c r="E45" s="22">
        <f>'[2]Cauliflower'!$J48</f>
        <v>0.37047026741457595</v>
      </c>
    </row>
    <row r="46" spans="1:5" ht="12" customHeight="1">
      <c r="A46" s="43">
        <v>2011</v>
      </c>
      <c r="B46" s="44">
        <f t="shared" si="3"/>
        <v>1.6899993827923847</v>
      </c>
      <c r="C46" s="47">
        <f>'[4]Cauliflower'!$H58</f>
        <v>1.2472418505335676</v>
      </c>
      <c r="D46" s="47">
        <f t="shared" si="4"/>
        <v>0.442757532258817</v>
      </c>
      <c r="E46" s="47">
        <f>'[2]Cauliflower'!$J49</f>
        <v>0.442757532258817</v>
      </c>
    </row>
    <row r="47" spans="1:5" ht="12" customHeight="1">
      <c r="A47" s="46">
        <v>2012</v>
      </c>
      <c r="B47" s="47">
        <f t="shared" si="3"/>
        <v>1.5138752137519524</v>
      </c>
      <c r="C47" s="47">
        <f>'[4]Cauliflower'!$H59</f>
        <v>1.175938202323488</v>
      </c>
      <c r="D47" s="47">
        <f t="shared" si="4"/>
        <v>0.33793701142846455</v>
      </c>
      <c r="E47" s="47">
        <f>'[2]Cauliflower'!$J50</f>
        <v>0.33793701142846455</v>
      </c>
    </row>
    <row r="48" spans="1:5" ht="12" customHeight="1">
      <c r="A48" s="46">
        <v>2013</v>
      </c>
      <c r="B48" s="47">
        <f t="shared" si="3"/>
        <v>1.6671572539886759</v>
      </c>
      <c r="C48" s="47">
        <f>'[4]Cauliflower'!$H60</f>
        <v>1.33090329643071</v>
      </c>
      <c r="D48" s="47">
        <f t="shared" si="4"/>
        <v>0.336253957557966</v>
      </c>
      <c r="E48" s="47">
        <f>'[2]Cauliflower'!$J51</f>
        <v>0.336253957557966</v>
      </c>
    </row>
    <row r="49" spans="1:5" ht="12" customHeight="1">
      <c r="A49" s="46">
        <v>2014</v>
      </c>
      <c r="B49" s="47">
        <f t="shared" si="3"/>
        <v>1.6486898749027041</v>
      </c>
      <c r="C49" s="47">
        <f>'[4]Cauliflower'!$H61</f>
        <v>1.2918761876366105</v>
      </c>
      <c r="D49" s="47">
        <f t="shared" si="4"/>
        <v>0.3568136872660936</v>
      </c>
      <c r="E49" s="47">
        <f>'[2]Cauliflower'!$J52</f>
        <v>0.3568136872660936</v>
      </c>
    </row>
    <row r="50" spans="1:5" ht="12" customHeight="1">
      <c r="A50" s="49">
        <v>2015</v>
      </c>
      <c r="B50" s="50">
        <f t="shared" si="3"/>
        <v>1.9210906594538129</v>
      </c>
      <c r="C50" s="50">
        <f>'[4]Cauliflower'!$H62</f>
        <v>1.578898047534804</v>
      </c>
      <c r="D50" s="50">
        <f t="shared" si="4"/>
        <v>0.3421926119190089</v>
      </c>
      <c r="E50" s="50">
        <f>'[2]Cauliflower'!$J53</f>
        <v>0.3421926119190089</v>
      </c>
    </row>
    <row r="51" spans="1:5" ht="12" customHeight="1">
      <c r="A51" s="56">
        <v>2016</v>
      </c>
      <c r="B51" s="48">
        <f>SUM(C51,D51)</f>
        <v>2.0663670754883157</v>
      </c>
      <c r="C51" s="48">
        <f>'[4]Cauliflower'!$H63</f>
        <v>1.6584868844832275</v>
      </c>
      <c r="D51" s="48">
        <f>SUM(E51:E51)</f>
        <v>0.40788019100508816</v>
      </c>
      <c r="E51" s="48">
        <f>'[2]Cauliflower'!$J54</f>
        <v>0.40788019100508816</v>
      </c>
    </row>
    <row r="52" spans="1:5" ht="12" customHeight="1">
      <c r="A52" s="56">
        <v>2017</v>
      </c>
      <c r="B52" s="48">
        <f>SUM(C52,D52)</f>
        <v>2.8995129734553307</v>
      </c>
      <c r="C52" s="48">
        <f>'[4]Cauliflower'!$H64</f>
        <v>2.370915976732781</v>
      </c>
      <c r="D52" s="48">
        <f>SUM(E52:E52)</f>
        <v>0.5285969967225497</v>
      </c>
      <c r="E52" s="48">
        <f>'[2]Cauliflower'!$J55</f>
        <v>0.5285969967225497</v>
      </c>
    </row>
    <row r="53" spans="1:5" ht="12" customHeight="1">
      <c r="A53" s="69">
        <v>2018</v>
      </c>
      <c r="B53" s="70">
        <f>SUM(C53,D53)</f>
        <v>3.088142520952774</v>
      </c>
      <c r="C53" s="70">
        <f>'[4]Cauliflower'!$H65</f>
        <v>2.505566056479198</v>
      </c>
      <c r="D53" s="70">
        <f>SUM(E53:E53)</f>
        <v>0.5825764644735759</v>
      </c>
      <c r="E53" s="70">
        <f>'[2]Cauliflower'!$J56</f>
        <v>0.5825764644735759</v>
      </c>
    </row>
    <row r="54" spans="1:5" ht="12" customHeight="1" thickBot="1">
      <c r="A54" s="57">
        <v>2019</v>
      </c>
      <c r="B54" s="58">
        <f>SUM(C54,D54)</f>
        <v>3.701654732699688</v>
      </c>
      <c r="C54" s="58">
        <f>'[4]Cauliflower'!$H66</f>
        <v>3.0235187358311033</v>
      </c>
      <c r="D54" s="58">
        <f>SUM(E54:E54)</f>
        <v>0.678135996868585</v>
      </c>
      <c r="E54" s="58">
        <f>'[2]Cauliflower'!$J57</f>
        <v>0.678135996868585</v>
      </c>
    </row>
    <row r="55" spans="1:81" ht="12" customHeight="1" thickTop="1">
      <c r="A55" s="128" t="s">
        <v>123</v>
      </c>
      <c r="B55" s="129"/>
      <c r="C55" s="129"/>
      <c r="D55" s="129"/>
      <c r="E55" s="13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6"/>
      <c r="B56" s="137"/>
      <c r="C56" s="137"/>
      <c r="D56" s="137"/>
      <c r="E56" s="138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E1"/>
    <mergeCell ref="B4:E4"/>
    <mergeCell ref="A55:E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105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61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7.2666348048299945</v>
      </c>
      <c r="C5" s="22">
        <f>'[4]Celery'!$H17</f>
        <v>7.2666348048299945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7.272151246502714</v>
      </c>
      <c r="C6" s="47">
        <f>'[4]Celery'!$H18</f>
        <v>7.272151246502714</v>
      </c>
      <c r="D6" s="24" t="s">
        <v>6</v>
      </c>
    </row>
    <row r="7" spans="1:4" ht="12" customHeight="1">
      <c r="A7" s="23">
        <v>1972</v>
      </c>
      <c r="B7" s="24">
        <f t="shared" si="0"/>
        <v>7.132413195106149</v>
      </c>
      <c r="C7" s="47">
        <f>'[4]Celery'!$H19</f>
        <v>7.132413195106149</v>
      </c>
      <c r="D7" s="24" t="s">
        <v>6</v>
      </c>
    </row>
    <row r="8" spans="1:4" ht="12" customHeight="1">
      <c r="A8" s="23">
        <v>1973</v>
      </c>
      <c r="B8" s="24">
        <f t="shared" si="0"/>
        <v>7.564884927020562</v>
      </c>
      <c r="C8" s="47">
        <f>'[4]Celery'!$H20</f>
        <v>7.564884927020562</v>
      </c>
      <c r="D8" s="24" t="s">
        <v>6</v>
      </c>
    </row>
    <row r="9" spans="1:4" ht="12" customHeight="1">
      <c r="A9" s="23">
        <v>1974</v>
      </c>
      <c r="B9" s="24">
        <f t="shared" si="0"/>
        <v>7.351797488005835</v>
      </c>
      <c r="C9" s="47">
        <f>'[4]Celery'!$H21</f>
        <v>7.351797488005835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6.944163390794221</v>
      </c>
      <c r="C10" s="47">
        <f>'[4]Celery'!$H22</f>
        <v>6.944163390794221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7.3591560987914795</v>
      </c>
      <c r="C11" s="22">
        <f>'[4]Celery'!$H23</f>
        <v>7.3591560987914795</v>
      </c>
      <c r="D11" s="22" t="s">
        <v>6</v>
      </c>
    </row>
    <row r="12" spans="1:4" ht="12" customHeight="1">
      <c r="A12" s="21">
        <v>1977</v>
      </c>
      <c r="B12" s="22">
        <f t="shared" si="0"/>
        <v>7.045746212069616</v>
      </c>
      <c r="C12" s="22">
        <f>'[4]Celery'!$H24</f>
        <v>7.045746212069616</v>
      </c>
      <c r="D12" s="22" t="s">
        <v>6</v>
      </c>
    </row>
    <row r="13" spans="1:4" ht="12" customHeight="1">
      <c r="A13" s="21">
        <v>1978</v>
      </c>
      <c r="B13" s="22">
        <f t="shared" si="0"/>
        <v>7.070337174562527</v>
      </c>
      <c r="C13" s="22">
        <f>'[4]Celery'!$H25</f>
        <v>7.070337174562527</v>
      </c>
      <c r="D13" s="22" t="s">
        <v>6</v>
      </c>
    </row>
    <row r="14" spans="1:4" ht="12" customHeight="1">
      <c r="A14" s="21">
        <v>1979</v>
      </c>
      <c r="B14" s="22">
        <f t="shared" si="0"/>
        <v>7.068494368043368</v>
      </c>
      <c r="C14" s="22">
        <f>'[4]Celery'!$H26</f>
        <v>7.068494368043368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7.371643993219923</v>
      </c>
      <c r="C15" s="22">
        <f>'[4]Celery'!$H27</f>
        <v>7.371643993219923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7.2720054268891925</v>
      </c>
      <c r="C16" s="47">
        <f>'[4]Celery'!$H28</f>
        <v>7.2720054268891925</v>
      </c>
      <c r="D16" s="24" t="s">
        <v>6</v>
      </c>
    </row>
    <row r="17" spans="1:4" ht="12" customHeight="1">
      <c r="A17" s="23">
        <v>1982</v>
      </c>
      <c r="B17" s="24">
        <f t="shared" si="0"/>
        <v>7.411937740107156</v>
      </c>
      <c r="C17" s="47">
        <f>'[4]Celery'!$H29</f>
        <v>7.411937740107156</v>
      </c>
      <c r="D17" s="24" t="s">
        <v>6</v>
      </c>
    </row>
    <row r="18" spans="1:4" ht="12" customHeight="1">
      <c r="A18" s="23">
        <v>1983</v>
      </c>
      <c r="B18" s="24">
        <f t="shared" si="0"/>
        <v>7.001314514717871</v>
      </c>
      <c r="C18" s="47">
        <f>'[4]Celery'!$H30</f>
        <v>7.001314514717871</v>
      </c>
      <c r="D18" s="24" t="s">
        <v>6</v>
      </c>
    </row>
    <row r="19" spans="1:4" ht="12" customHeight="1">
      <c r="A19" s="23">
        <v>1984</v>
      </c>
      <c r="B19" s="24">
        <f t="shared" si="0"/>
        <v>7.115046456919458</v>
      </c>
      <c r="C19" s="47">
        <f>'[4]Celery'!$H31</f>
        <v>7.115046456919458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6.88035191599641</v>
      </c>
      <c r="C20" s="47">
        <f>'[4]Celery'!$H32</f>
        <v>6.88035191599641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6.4927633793335575</v>
      </c>
      <c r="C21" s="22">
        <f>'[4]Celery'!$H33</f>
        <v>6.4927633793335575</v>
      </c>
      <c r="D21" s="22" t="s">
        <v>6</v>
      </c>
    </row>
    <row r="22" spans="1:4" ht="12" customHeight="1">
      <c r="A22" s="21">
        <v>1987</v>
      </c>
      <c r="B22" s="22">
        <f t="shared" si="0"/>
        <v>6.593573417241891</v>
      </c>
      <c r="C22" s="22">
        <f>'[4]Celery'!$H34</f>
        <v>6.593573417241891</v>
      </c>
      <c r="D22" s="22" t="s">
        <v>6</v>
      </c>
    </row>
    <row r="23" spans="1:4" ht="12" customHeight="1">
      <c r="A23" s="21">
        <v>1988</v>
      </c>
      <c r="B23" s="22">
        <f t="shared" si="0"/>
        <v>7.152856285787749</v>
      </c>
      <c r="C23" s="22">
        <f>'[4]Celery'!$H35</f>
        <v>7.152856285787749</v>
      </c>
      <c r="D23" s="22" t="s">
        <v>6</v>
      </c>
    </row>
    <row r="24" spans="1:4" ht="12" customHeight="1">
      <c r="A24" s="21">
        <v>1989</v>
      </c>
      <c r="B24" s="22">
        <f t="shared" si="0"/>
        <v>7.474266400368719</v>
      </c>
      <c r="C24" s="22">
        <f>'[4]Celery'!$H36</f>
        <v>7.474266400368719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7.194457326531591</v>
      </c>
      <c r="C25" s="22">
        <f>'[4]Celery'!$H37</f>
        <v>7.194457326531591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6.732698733298356</v>
      </c>
      <c r="C26" s="47">
        <f>'[4]Celery'!$H38</f>
        <v>6.732698733298356</v>
      </c>
      <c r="D26" s="24" t="s">
        <v>6</v>
      </c>
    </row>
    <row r="27" spans="1:4" ht="12" customHeight="1">
      <c r="A27" s="23">
        <v>1992</v>
      </c>
      <c r="B27" s="24">
        <f t="shared" si="0"/>
        <v>7.323358599266622</v>
      </c>
      <c r="C27" s="47">
        <f>'[4]Celery'!$H39</f>
        <v>7.323358599266622</v>
      </c>
      <c r="D27" s="24" t="s">
        <v>6</v>
      </c>
    </row>
    <row r="28" spans="1:4" ht="12" customHeight="1">
      <c r="A28" s="23">
        <v>1993</v>
      </c>
      <c r="B28" s="24">
        <f t="shared" si="0"/>
        <v>7.261399696451557</v>
      </c>
      <c r="C28" s="47">
        <f>'[4]Celery'!$H40</f>
        <v>7.261399696451557</v>
      </c>
      <c r="D28" s="24" t="s">
        <v>6</v>
      </c>
    </row>
    <row r="29" spans="1:4" ht="12" customHeight="1">
      <c r="A29" s="23">
        <v>1994</v>
      </c>
      <c r="B29" s="24">
        <f t="shared" si="0"/>
        <v>7.23663467028045</v>
      </c>
      <c r="C29" s="47">
        <f>'[4]Celery'!$H41</f>
        <v>7.23663467028045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6.934465701519749</v>
      </c>
      <c r="C30" s="47">
        <f>'[4]Celery'!$H42</f>
        <v>6.934465701519749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7.02725655716124</v>
      </c>
      <c r="C31" s="22">
        <f>'[4]Celery'!$H43</f>
        <v>7.02725655716124</v>
      </c>
      <c r="D31" s="22" t="s">
        <v>6</v>
      </c>
    </row>
    <row r="32" spans="1:4" ht="12" customHeight="1">
      <c r="A32" s="21">
        <v>1997</v>
      </c>
      <c r="B32" s="22">
        <f t="shared" si="0"/>
        <v>6.549176371870787</v>
      </c>
      <c r="C32" s="22">
        <f>'[4]Celery'!$H44</f>
        <v>6.549176371870787</v>
      </c>
      <c r="D32" s="22" t="s">
        <v>6</v>
      </c>
    </row>
    <row r="33" spans="1:4" ht="12" customHeight="1">
      <c r="A33" s="21">
        <v>1998</v>
      </c>
      <c r="B33" s="22">
        <f t="shared" si="0"/>
        <v>6.467390398927983</v>
      </c>
      <c r="C33" s="22">
        <f>'[4]Celery'!$H45</f>
        <v>6.467390398927983</v>
      </c>
      <c r="D33" s="22" t="s">
        <v>6</v>
      </c>
    </row>
    <row r="34" spans="1:4" ht="12" customHeight="1">
      <c r="A34" s="21">
        <v>1999</v>
      </c>
      <c r="B34" s="22">
        <f t="shared" si="0"/>
        <v>6.531724087434433</v>
      </c>
      <c r="C34" s="22">
        <f>'[4]Celery'!$H46</f>
        <v>6.531724087434433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6.268972225861856</v>
      </c>
      <c r="C35" s="22">
        <f>'[4]Celery'!$H47</f>
        <v>6.268972225861856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6.4123286933316335</v>
      </c>
      <c r="C36" s="47">
        <f>'[4]Celery'!$H48</f>
        <v>6.4123286933316335</v>
      </c>
      <c r="D36" s="24" t="s">
        <v>6</v>
      </c>
    </row>
    <row r="37" spans="1:4" ht="12" customHeight="1">
      <c r="A37" s="23">
        <v>2002</v>
      </c>
      <c r="B37" s="24">
        <f t="shared" si="0"/>
        <v>6.301961281327825</v>
      </c>
      <c r="C37" s="47">
        <f>'[4]Celery'!$H49</f>
        <v>6.301961281327825</v>
      </c>
      <c r="D37" s="24" t="s">
        <v>6</v>
      </c>
    </row>
    <row r="38" spans="1:4" ht="12" customHeight="1">
      <c r="A38" s="23">
        <v>2003</v>
      </c>
      <c r="B38" s="24">
        <f t="shared" si="0"/>
        <v>6.268569683297241</v>
      </c>
      <c r="C38" s="47">
        <f>'[4]Celery'!$H50</f>
        <v>6.268569683297241</v>
      </c>
      <c r="D38" s="24" t="s">
        <v>6</v>
      </c>
    </row>
    <row r="39" spans="1:4" ht="12" customHeight="1">
      <c r="A39" s="23">
        <v>2004</v>
      </c>
      <c r="B39" s="24">
        <f t="shared" si="0"/>
        <v>6.230370712428546</v>
      </c>
      <c r="C39" s="47">
        <f>'[4]Celery'!$H51</f>
        <v>6.230370712428546</v>
      </c>
      <c r="D39" s="24" t="s">
        <v>6</v>
      </c>
    </row>
    <row r="40" spans="1:4" ht="12" customHeight="1">
      <c r="A40" s="23">
        <v>2005</v>
      </c>
      <c r="B40" s="24">
        <f t="shared" si="0"/>
        <v>5.9227595689328085</v>
      </c>
      <c r="C40" s="47">
        <f>'[4]Celery'!$H52</f>
        <v>5.9227595689328085</v>
      </c>
      <c r="D40" s="24" t="s">
        <v>6</v>
      </c>
    </row>
    <row r="41" spans="1:4" ht="12" customHeight="1">
      <c r="A41" s="21">
        <v>2006</v>
      </c>
      <c r="B41" s="22">
        <f t="shared" si="0"/>
        <v>6.083241540245586</v>
      </c>
      <c r="C41" s="22">
        <f>'[4]Celery'!$H53</f>
        <v>6.083241540245586</v>
      </c>
      <c r="D41" s="22" t="s">
        <v>6</v>
      </c>
    </row>
    <row r="42" spans="1:4" ht="12" customHeight="1">
      <c r="A42" s="21">
        <v>2007</v>
      </c>
      <c r="B42" s="22">
        <f t="shared" si="0"/>
        <v>6.2879438017355245</v>
      </c>
      <c r="C42" s="22">
        <f>'[4]Celery'!$H54</f>
        <v>6.2879438017355245</v>
      </c>
      <c r="D42" s="22" t="s">
        <v>6</v>
      </c>
    </row>
    <row r="43" spans="1:4" ht="12" customHeight="1">
      <c r="A43" s="21">
        <v>2008</v>
      </c>
      <c r="B43" s="22">
        <f t="shared" si="0"/>
        <v>6.222688906169491</v>
      </c>
      <c r="C43" s="22">
        <f>'[4]Celery'!$H55</f>
        <v>6.222688906169491</v>
      </c>
      <c r="D43" s="22" t="s">
        <v>6</v>
      </c>
    </row>
    <row r="44" spans="1:4" ht="12" customHeight="1">
      <c r="A44" s="21">
        <v>2009</v>
      </c>
      <c r="B44" s="22">
        <f t="shared" si="0"/>
        <v>6.173980202134531</v>
      </c>
      <c r="C44" s="22">
        <f>'[4]Celery'!$H56</f>
        <v>6.173980202134531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6.130439872872934</v>
      </c>
      <c r="C45" s="22">
        <f>'[4]Celery'!$H57</f>
        <v>6.130439872872934</v>
      </c>
      <c r="D45" s="22" t="s">
        <v>6</v>
      </c>
    </row>
    <row r="46" spans="1:4" ht="12" customHeight="1">
      <c r="A46" s="43">
        <v>2011</v>
      </c>
      <c r="B46" s="44">
        <f t="shared" si="1"/>
        <v>5.978113246016845</v>
      </c>
      <c r="C46" s="47">
        <f>'[4]Celery'!$H58</f>
        <v>5.978113246016845</v>
      </c>
      <c r="D46" s="44" t="s">
        <v>6</v>
      </c>
    </row>
    <row r="47" spans="1:4" ht="12" customHeight="1">
      <c r="A47" s="46">
        <v>2012</v>
      </c>
      <c r="B47" s="47">
        <f t="shared" si="1"/>
        <v>5.957499484229177</v>
      </c>
      <c r="C47" s="47">
        <f>'[4]Celery'!$H59</f>
        <v>5.957499484229177</v>
      </c>
      <c r="D47" s="47" t="s">
        <v>6</v>
      </c>
    </row>
    <row r="48" spans="1:4" ht="12" customHeight="1">
      <c r="A48" s="46">
        <v>2013</v>
      </c>
      <c r="B48" s="47">
        <f t="shared" si="1"/>
        <v>5.479951130828513</v>
      </c>
      <c r="C48" s="47">
        <f>'[4]Celery'!$H60</f>
        <v>5.479951130828513</v>
      </c>
      <c r="D48" s="47" t="s">
        <v>6</v>
      </c>
    </row>
    <row r="49" spans="1:4" ht="12" customHeight="1">
      <c r="A49" s="46">
        <v>2014</v>
      </c>
      <c r="B49" s="47">
        <f t="shared" si="1"/>
        <v>5.54192390586375</v>
      </c>
      <c r="C49" s="47">
        <f>'[4]Celery'!$H61</f>
        <v>5.54192390586375</v>
      </c>
      <c r="D49" s="47" t="s">
        <v>6</v>
      </c>
    </row>
    <row r="50" spans="1:4" ht="12" customHeight="1">
      <c r="A50" s="49">
        <v>2015</v>
      </c>
      <c r="B50" s="50">
        <f t="shared" si="1"/>
        <v>5.145433252816291</v>
      </c>
      <c r="C50" s="50">
        <f>'[4]Celery'!$H62</f>
        <v>5.145433252816291</v>
      </c>
      <c r="D50" s="50" t="s">
        <v>6</v>
      </c>
    </row>
    <row r="51" spans="1:4" ht="12" customHeight="1">
      <c r="A51" s="56">
        <v>2016</v>
      </c>
      <c r="B51" s="48">
        <f>SUM(C51:D51)</f>
        <v>5.038129163161827</v>
      </c>
      <c r="C51" s="48">
        <f>'[4]Celery'!$H63</f>
        <v>5.038129163161827</v>
      </c>
      <c r="D51" s="48" t="s">
        <v>6</v>
      </c>
    </row>
    <row r="52" spans="1:4" ht="12" customHeight="1">
      <c r="A52" s="56">
        <v>2017</v>
      </c>
      <c r="B52" s="48">
        <f>SUM(C52:D52)</f>
        <v>4.74135388491468</v>
      </c>
      <c r="C52" s="48">
        <f>'[4]Celery'!$H64</f>
        <v>4.74135388491468</v>
      </c>
      <c r="D52" s="48" t="s">
        <v>6</v>
      </c>
    </row>
    <row r="53" spans="1:4" ht="12" customHeight="1">
      <c r="A53" s="69">
        <v>2018</v>
      </c>
      <c r="B53" s="70">
        <f>SUM(C53:D53)</f>
        <v>4.892272732397516</v>
      </c>
      <c r="C53" s="70">
        <f>'[4]Celery'!$H65</f>
        <v>4.892272732397516</v>
      </c>
      <c r="D53" s="70" t="s">
        <v>6</v>
      </c>
    </row>
    <row r="54" spans="1:4" ht="12" customHeight="1" thickBot="1">
      <c r="A54" s="57">
        <v>2019</v>
      </c>
      <c r="B54" s="58">
        <f>SUM(C54:D54)</f>
        <v>5.349396028172577</v>
      </c>
      <c r="C54" s="58">
        <f>'[4]Celery'!$H66</f>
        <v>5.349396028172577</v>
      </c>
      <c r="D54" s="58" t="s">
        <v>6</v>
      </c>
    </row>
    <row r="55" spans="1:81" ht="12" customHeight="1" thickTop="1">
      <c r="A55" s="147" t="s">
        <v>58</v>
      </c>
      <c r="B55" s="139"/>
      <c r="C55" s="139"/>
      <c r="D55" s="1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4" ht="12" customHeight="1">
      <c r="A57" s="85" t="s">
        <v>123</v>
      </c>
      <c r="B57" s="86"/>
      <c r="C57" s="86"/>
      <c r="D57" s="87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B2:B3"/>
    <mergeCell ref="A2:A3"/>
    <mergeCell ref="A1:D1"/>
    <mergeCell ref="B4:D4"/>
    <mergeCell ref="A57:D59"/>
    <mergeCell ref="A55:D55"/>
    <mergeCell ref="A56:D56"/>
    <mergeCell ref="D2:D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104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59</v>
      </c>
      <c r="C4" s="148"/>
      <c r="D4" s="14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tr">
        <f>C5</f>
        <v>NA</v>
      </c>
      <c r="C5" s="22" t="str">
        <f>'[4]Collards'!$J17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tr">
        <f aca="true" t="shared" si="0" ref="B6:B44">C6</f>
        <v>NA</v>
      </c>
      <c r="C6" s="47" t="str">
        <f>'[4]Collards'!$J18</f>
        <v>NA</v>
      </c>
      <c r="D6" s="24" t="s">
        <v>6</v>
      </c>
    </row>
    <row r="7" spans="1:4" ht="12" customHeight="1">
      <c r="A7" s="23">
        <v>1972</v>
      </c>
      <c r="B7" s="24" t="str">
        <f t="shared" si="0"/>
        <v>NA</v>
      </c>
      <c r="C7" s="47" t="str">
        <f>'[4]Collards'!$J19</f>
        <v>NA</v>
      </c>
      <c r="D7" s="24" t="s">
        <v>6</v>
      </c>
    </row>
    <row r="8" spans="1:4" ht="12" customHeight="1">
      <c r="A8" s="23">
        <v>1973</v>
      </c>
      <c r="B8" s="24" t="str">
        <f t="shared" si="0"/>
        <v>NA</v>
      </c>
      <c r="C8" s="47" t="str">
        <f>'[4]Collards'!$J20</f>
        <v>NA</v>
      </c>
      <c r="D8" s="24" t="s">
        <v>6</v>
      </c>
    </row>
    <row r="9" spans="1:4" ht="12" customHeight="1">
      <c r="A9" s="23">
        <v>1974</v>
      </c>
      <c r="B9" s="24" t="str">
        <f t="shared" si="0"/>
        <v>NA</v>
      </c>
      <c r="C9" s="47" t="str">
        <f>'[4]Collards'!$J21</f>
        <v>NA</v>
      </c>
      <c r="D9" s="24" t="s">
        <v>6</v>
      </c>
    </row>
    <row r="10" spans="1:81" s="16" customFormat="1" ht="12" customHeight="1">
      <c r="A10" s="23">
        <v>1975</v>
      </c>
      <c r="B10" s="24" t="str">
        <f t="shared" si="0"/>
        <v>NA</v>
      </c>
      <c r="C10" s="47" t="str">
        <f>'[4]Collards'!$J22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 t="str">
        <f t="shared" si="0"/>
        <v>NA</v>
      </c>
      <c r="C11" s="22" t="str">
        <f>'[4]Collards'!$J23</f>
        <v>NA</v>
      </c>
      <c r="D11" s="22" t="s">
        <v>6</v>
      </c>
    </row>
    <row r="12" spans="1:4" ht="12" customHeight="1">
      <c r="A12" s="21">
        <v>1977</v>
      </c>
      <c r="B12" s="22" t="str">
        <f t="shared" si="0"/>
        <v>NA</v>
      </c>
      <c r="C12" s="22" t="str">
        <f>'[4]Collards'!$J24</f>
        <v>NA</v>
      </c>
      <c r="D12" s="22" t="s">
        <v>6</v>
      </c>
    </row>
    <row r="13" spans="1:4" ht="12" customHeight="1">
      <c r="A13" s="21">
        <v>1978</v>
      </c>
      <c r="B13" s="22" t="str">
        <f t="shared" si="0"/>
        <v>NA</v>
      </c>
      <c r="C13" s="22" t="str">
        <f>'[4]Collards'!$J25</f>
        <v>NA</v>
      </c>
      <c r="D13" s="22" t="s">
        <v>6</v>
      </c>
    </row>
    <row r="14" spans="1:4" ht="12" customHeight="1">
      <c r="A14" s="21">
        <v>1979</v>
      </c>
      <c r="B14" s="22" t="str">
        <f t="shared" si="0"/>
        <v>NA</v>
      </c>
      <c r="C14" s="22" t="str">
        <f>'[4]Collards'!$J26</f>
        <v>NA</v>
      </c>
      <c r="D14" s="22" t="s">
        <v>6</v>
      </c>
    </row>
    <row r="15" spans="1:81" s="16" customFormat="1" ht="12" customHeight="1">
      <c r="A15" s="21">
        <v>1980</v>
      </c>
      <c r="B15" s="22" t="str">
        <f t="shared" si="0"/>
        <v>NA</v>
      </c>
      <c r="C15" s="22" t="str">
        <f>'[4]Collards'!$J27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 t="str">
        <f t="shared" si="0"/>
        <v>NA</v>
      </c>
      <c r="C16" s="47" t="str">
        <f>'[4]Collards'!$J28</f>
        <v>NA</v>
      </c>
      <c r="D16" s="24" t="s">
        <v>6</v>
      </c>
    </row>
    <row r="17" spans="1:4" ht="12" customHeight="1">
      <c r="A17" s="23">
        <v>1982</v>
      </c>
      <c r="B17" s="24" t="str">
        <f t="shared" si="0"/>
        <v>NA</v>
      </c>
      <c r="C17" s="47" t="str">
        <f>'[4]Collards'!$J29</f>
        <v>NA</v>
      </c>
      <c r="D17" s="24" t="s">
        <v>6</v>
      </c>
    </row>
    <row r="18" spans="1:4" ht="12" customHeight="1">
      <c r="A18" s="23">
        <v>1983</v>
      </c>
      <c r="B18" s="24" t="str">
        <f t="shared" si="0"/>
        <v>NA</v>
      </c>
      <c r="C18" s="47" t="str">
        <f>'[4]Collards'!$J30</f>
        <v>NA</v>
      </c>
      <c r="D18" s="24" t="s">
        <v>6</v>
      </c>
    </row>
    <row r="19" spans="1:4" ht="12" customHeight="1">
      <c r="A19" s="23">
        <v>1984</v>
      </c>
      <c r="B19" s="24" t="str">
        <f t="shared" si="0"/>
        <v>NA</v>
      </c>
      <c r="C19" s="47" t="str">
        <f>'[4]Collards'!$J31</f>
        <v>NA</v>
      </c>
      <c r="D19" s="24" t="s">
        <v>6</v>
      </c>
    </row>
    <row r="20" spans="1:81" s="16" customFormat="1" ht="12" customHeight="1">
      <c r="A20" s="23">
        <v>1985</v>
      </c>
      <c r="B20" s="24" t="str">
        <f t="shared" si="0"/>
        <v>NA</v>
      </c>
      <c r="C20" s="47" t="str">
        <f>'[4]Collards'!$J32</f>
        <v>NA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 t="str">
        <f t="shared" si="0"/>
        <v>NA</v>
      </c>
      <c r="C21" s="22" t="str">
        <f>'[4]Collards'!$J33</f>
        <v>NA</v>
      </c>
      <c r="D21" s="22" t="s">
        <v>6</v>
      </c>
    </row>
    <row r="22" spans="1:4" ht="12" customHeight="1">
      <c r="A22" s="21">
        <v>1987</v>
      </c>
      <c r="B22" s="22" t="str">
        <f t="shared" si="0"/>
        <v>NA</v>
      </c>
      <c r="C22" s="22" t="str">
        <f>'[4]Collards'!$J34</f>
        <v>NA</v>
      </c>
      <c r="D22" s="22" t="s">
        <v>6</v>
      </c>
    </row>
    <row r="23" spans="1:4" ht="12" customHeight="1">
      <c r="A23" s="21">
        <v>1988</v>
      </c>
      <c r="B23" s="22" t="str">
        <f t="shared" si="0"/>
        <v>NA</v>
      </c>
      <c r="C23" s="22" t="str">
        <f>'[4]Collards'!$J35</f>
        <v>NA</v>
      </c>
      <c r="D23" s="22" t="s">
        <v>6</v>
      </c>
    </row>
    <row r="24" spans="1:4" ht="12" customHeight="1">
      <c r="A24" s="21">
        <v>1989</v>
      </c>
      <c r="B24" s="22" t="str">
        <f t="shared" si="0"/>
        <v>NA</v>
      </c>
      <c r="C24" s="22" t="str">
        <f>'[4]Collards'!$J36</f>
        <v>NA</v>
      </c>
      <c r="D24" s="22" t="s">
        <v>6</v>
      </c>
    </row>
    <row r="25" spans="1:81" s="16" customFormat="1" ht="12" customHeight="1">
      <c r="A25" s="21">
        <v>1990</v>
      </c>
      <c r="B25" s="22" t="str">
        <f t="shared" si="0"/>
        <v>NA</v>
      </c>
      <c r="C25" s="22" t="str">
        <f>'[4]Collards'!$J37</f>
        <v>NA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 t="str">
        <f t="shared" si="0"/>
        <v>NA</v>
      </c>
      <c r="C26" s="47" t="str">
        <f>'[4]Collards'!$J38</f>
        <v>NA</v>
      </c>
      <c r="D26" s="24" t="s">
        <v>6</v>
      </c>
    </row>
    <row r="27" spans="1:4" ht="12" customHeight="1">
      <c r="A27" s="23">
        <v>1992</v>
      </c>
      <c r="B27" s="24" t="str">
        <f t="shared" si="0"/>
        <v>NA</v>
      </c>
      <c r="C27" s="47" t="str">
        <f>'[4]Collards'!$J39</f>
        <v>NA</v>
      </c>
      <c r="D27" s="24" t="s">
        <v>6</v>
      </c>
    </row>
    <row r="28" spans="1:4" ht="12" customHeight="1">
      <c r="A28" s="23">
        <v>1993</v>
      </c>
      <c r="B28" s="24" t="str">
        <f t="shared" si="0"/>
        <v>NA</v>
      </c>
      <c r="C28" s="47" t="str">
        <f>'[4]Collards'!$J40</f>
        <v>NA</v>
      </c>
      <c r="D28" s="24" t="s">
        <v>6</v>
      </c>
    </row>
    <row r="29" spans="1:4" ht="12" customHeight="1">
      <c r="A29" s="23">
        <v>1994</v>
      </c>
      <c r="B29" s="24" t="str">
        <f t="shared" si="0"/>
        <v>NA</v>
      </c>
      <c r="C29" s="47" t="str">
        <f>'[4]Collards'!$J41</f>
        <v>NA</v>
      </c>
      <c r="D29" s="24" t="s">
        <v>6</v>
      </c>
    </row>
    <row r="30" spans="1:81" s="16" customFormat="1" ht="12" customHeight="1">
      <c r="A30" s="23">
        <v>1995</v>
      </c>
      <c r="B30" s="24" t="str">
        <f t="shared" si="0"/>
        <v>NA</v>
      </c>
      <c r="C30" s="47" t="str">
        <f>'[4]Collards'!$J42</f>
        <v>NA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 t="str">
        <f t="shared" si="0"/>
        <v>NA</v>
      </c>
      <c r="C31" s="22" t="str">
        <f>'[4]Collards'!$J43</f>
        <v>NA</v>
      </c>
      <c r="D31" s="22" t="s">
        <v>6</v>
      </c>
    </row>
    <row r="32" spans="1:4" ht="12" customHeight="1">
      <c r="A32" s="21">
        <v>1997</v>
      </c>
      <c r="B32" s="22">
        <f t="shared" si="0"/>
        <v>0.7949668757694789</v>
      </c>
      <c r="C32" s="22">
        <f>'[4]Collards'!$J44</f>
        <v>0.7949668757694789</v>
      </c>
      <c r="D32" s="22" t="s">
        <v>6</v>
      </c>
    </row>
    <row r="33" spans="1:4" ht="12" customHeight="1">
      <c r="A33" s="21">
        <v>1998</v>
      </c>
      <c r="B33" s="22">
        <f t="shared" si="0"/>
        <v>0.7873458522716984</v>
      </c>
      <c r="C33" s="22">
        <f>'[4]Collards'!$J45</f>
        <v>0.7873458522716984</v>
      </c>
      <c r="D33" s="22" t="s">
        <v>6</v>
      </c>
    </row>
    <row r="34" spans="1:4" ht="12" customHeight="1">
      <c r="A34" s="21">
        <v>1999</v>
      </c>
      <c r="B34" s="22">
        <f t="shared" si="0"/>
        <v>0.7799638375194687</v>
      </c>
      <c r="C34" s="22">
        <f>'[4]Collards'!$J46</f>
        <v>0.7799638375194687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0.7729943162703403</v>
      </c>
      <c r="C35" s="22">
        <f>'[4]Collards'!$J47</f>
        <v>0.7729943162703403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0.7666214014776731</v>
      </c>
      <c r="C36" s="47">
        <f>'[4]Collards'!$J48</f>
        <v>0.7666214014776731</v>
      </c>
      <c r="D36" s="24" t="s">
        <v>6</v>
      </c>
    </row>
    <row r="37" spans="1:4" ht="12" customHeight="1">
      <c r="A37" s="23">
        <v>2002</v>
      </c>
      <c r="B37" s="24">
        <f t="shared" si="0"/>
        <v>0.7603459562183834</v>
      </c>
      <c r="C37" s="47">
        <f>'[4]Collards'!$J49</f>
        <v>0.7603459562183834</v>
      </c>
      <c r="D37" s="24" t="s">
        <v>6</v>
      </c>
    </row>
    <row r="38" spans="1:4" ht="12" customHeight="1">
      <c r="A38" s="23">
        <v>2003</v>
      </c>
      <c r="B38" s="24">
        <f t="shared" si="0"/>
        <v>0.8695612995279743</v>
      </c>
      <c r="C38" s="47">
        <f>'[4]Collards'!$J50</f>
        <v>0.8695612995279743</v>
      </c>
      <c r="D38" s="24" t="s">
        <v>6</v>
      </c>
    </row>
    <row r="39" spans="1:4" ht="12" customHeight="1">
      <c r="A39" s="23">
        <v>2004</v>
      </c>
      <c r="B39" s="24">
        <f t="shared" si="0"/>
        <v>0.8488558156036736</v>
      </c>
      <c r="C39" s="47">
        <f>'[4]Collards'!$J51</f>
        <v>0.8488558156036736</v>
      </c>
      <c r="D39" s="24" t="s">
        <v>6</v>
      </c>
    </row>
    <row r="40" spans="1:4" ht="12" customHeight="1">
      <c r="A40" s="23">
        <v>2005</v>
      </c>
      <c r="B40" s="24">
        <f t="shared" si="0"/>
        <v>0.7410586970907256</v>
      </c>
      <c r="C40" s="47">
        <f>'[4]Collards'!$J52</f>
        <v>0.7410586970907256</v>
      </c>
      <c r="D40" s="24" t="s">
        <v>6</v>
      </c>
    </row>
    <row r="41" spans="1:4" ht="12" customHeight="1">
      <c r="A41" s="21">
        <v>2006</v>
      </c>
      <c r="B41" s="22">
        <f t="shared" si="0"/>
        <v>0.6468887629073449</v>
      </c>
      <c r="C41" s="22">
        <f>'[4]Collards'!$J53</f>
        <v>0.6468887629073449</v>
      </c>
      <c r="D41" s="22" t="s">
        <v>6</v>
      </c>
    </row>
    <row r="42" spans="1:4" ht="12" customHeight="1">
      <c r="A42" s="21">
        <v>2007</v>
      </c>
      <c r="B42" s="22">
        <f t="shared" si="0"/>
        <v>0.679081479154016</v>
      </c>
      <c r="C42" s="22">
        <f>'[4]Collards'!$J54</f>
        <v>0.679081479154016</v>
      </c>
      <c r="D42" s="22" t="s">
        <v>6</v>
      </c>
    </row>
    <row r="43" spans="1:4" ht="12" customHeight="1">
      <c r="A43" s="21">
        <v>2008</v>
      </c>
      <c r="B43" s="22">
        <f t="shared" si="0"/>
        <v>0.6986361381659448</v>
      </c>
      <c r="C43" s="22">
        <f>'[4]Collards'!$J55</f>
        <v>0.6986361381659448</v>
      </c>
      <c r="D43" s="22" t="s">
        <v>6</v>
      </c>
    </row>
    <row r="44" spans="1:4" ht="12" customHeight="1">
      <c r="A44" s="21">
        <v>2009</v>
      </c>
      <c r="B44" s="22">
        <f t="shared" si="0"/>
        <v>0.7076877061101268</v>
      </c>
      <c r="C44" s="22">
        <f>'[4]Collards'!$J56</f>
        <v>0.7076877061101268</v>
      </c>
      <c r="D44" s="22" t="s">
        <v>6</v>
      </c>
    </row>
    <row r="45" spans="1:4" ht="12" customHeight="1">
      <c r="A45" s="21">
        <v>2010</v>
      </c>
      <c r="B45" s="22">
        <f aca="true" t="shared" si="1" ref="B45:B50">C45</f>
        <v>0.931624854991747</v>
      </c>
      <c r="C45" s="22">
        <f>'[4]Collards'!$J57</f>
        <v>0.931624854991747</v>
      </c>
      <c r="D45" s="22" t="s">
        <v>6</v>
      </c>
    </row>
    <row r="46" spans="1:4" ht="12" customHeight="1">
      <c r="A46" s="43">
        <v>2011</v>
      </c>
      <c r="B46" s="44">
        <f t="shared" si="1"/>
        <v>0.8747203289139958</v>
      </c>
      <c r="C46" s="47">
        <f>'[4]Collards'!$J58</f>
        <v>0.8747203289139958</v>
      </c>
      <c r="D46" s="47" t="s">
        <v>6</v>
      </c>
    </row>
    <row r="47" spans="1:4" ht="12" customHeight="1">
      <c r="A47" s="46">
        <v>2012</v>
      </c>
      <c r="B47" s="47">
        <f t="shared" si="1"/>
        <v>1.1032985610394144</v>
      </c>
      <c r="C47" s="47">
        <f>'[4]Collards'!$J59</f>
        <v>1.1032985610394144</v>
      </c>
      <c r="D47" s="47" t="s">
        <v>6</v>
      </c>
    </row>
    <row r="48" spans="1:4" ht="12" customHeight="1">
      <c r="A48" s="46">
        <v>2013</v>
      </c>
      <c r="B48" s="47">
        <f t="shared" si="1"/>
        <v>1.2717669230521929</v>
      </c>
      <c r="C48" s="47">
        <f>'[4]Collards'!$J60</f>
        <v>1.2717669230521929</v>
      </c>
      <c r="D48" s="47" t="s">
        <v>6</v>
      </c>
    </row>
    <row r="49" spans="1:4" ht="12" customHeight="1">
      <c r="A49" s="46">
        <v>2014</v>
      </c>
      <c r="B49" s="47">
        <f t="shared" si="1"/>
        <v>1.5381021660318566</v>
      </c>
      <c r="C49" s="47">
        <f>'[4]Collards'!$J61</f>
        <v>1.5381021660318566</v>
      </c>
      <c r="D49" s="47" t="s">
        <v>6</v>
      </c>
    </row>
    <row r="50" spans="1:4" ht="12" customHeight="1">
      <c r="A50" s="49">
        <v>2015</v>
      </c>
      <c r="B50" s="50">
        <f t="shared" si="1"/>
        <v>1.3039689082074488</v>
      </c>
      <c r="C50" s="50">
        <f>'[4]Collards'!$J62</f>
        <v>1.3039689082074488</v>
      </c>
      <c r="D50" s="50" t="s">
        <v>6</v>
      </c>
    </row>
    <row r="51" spans="1:4" ht="12" customHeight="1">
      <c r="A51" s="56">
        <v>2016</v>
      </c>
      <c r="B51" s="48">
        <f>C51</f>
        <v>1.0947542670403805</v>
      </c>
      <c r="C51" s="48">
        <f>'[4]Collards'!$J63</f>
        <v>1.0947542670403805</v>
      </c>
      <c r="D51" s="48" t="s">
        <v>6</v>
      </c>
    </row>
    <row r="52" spans="1:4" ht="12" customHeight="1">
      <c r="A52" s="56">
        <v>2017</v>
      </c>
      <c r="B52" s="48">
        <f>C52</f>
        <v>1.0981499246288065</v>
      </c>
      <c r="C52" s="48">
        <f>'[4]Collards'!$J64</f>
        <v>1.0981499246288065</v>
      </c>
      <c r="D52" s="48" t="s">
        <v>6</v>
      </c>
    </row>
    <row r="53" spans="1:4" ht="12" customHeight="1">
      <c r="A53" s="69">
        <v>2018</v>
      </c>
      <c r="B53" s="70">
        <f>C53</f>
        <v>0.842434550090863</v>
      </c>
      <c r="C53" s="70">
        <f>'[4]Collards'!$J65</f>
        <v>0.842434550090863</v>
      </c>
      <c r="D53" s="70" t="s">
        <v>6</v>
      </c>
    </row>
    <row r="54" spans="1:4" ht="12" customHeight="1" thickBot="1">
      <c r="A54" s="57">
        <v>2019</v>
      </c>
      <c r="B54" s="58">
        <f>C54</f>
        <v>0.7765405305504262</v>
      </c>
      <c r="C54" s="58">
        <f>'[4]Collards'!$J66</f>
        <v>0.7765405305504262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103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99"/>
      <c r="B3" s="97"/>
      <c r="C3" s="95"/>
      <c r="D3" s="9" t="s">
        <v>2</v>
      </c>
      <c r="E3" s="9" t="s">
        <v>4</v>
      </c>
      <c r="F3" s="12" t="s">
        <v>5</v>
      </c>
    </row>
    <row r="4" spans="1:81" ht="12" customHeight="1">
      <c r="A4" s="42"/>
      <c r="B4" s="82" t="s">
        <v>76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27.794855423421694</v>
      </c>
      <c r="C5" s="22">
        <f>'[4]SweetCorn'!$H17</f>
        <v>7.780421551606422</v>
      </c>
      <c r="D5" s="22">
        <f>SUM(E5:F5)</f>
        <v>20.01443387181527</v>
      </c>
      <c r="E5" s="22">
        <f>'[5]Corn'!$J8</f>
        <v>14.264593082161916</v>
      </c>
      <c r="F5" s="22">
        <f>'[2]SweetCorn'!$J8</f>
        <v>5.749840789653357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t="shared" si="0"/>
        <v>27.711583077070564</v>
      </c>
      <c r="C6" s="47">
        <f>'[4]SweetCorn'!$H18</f>
        <v>7.455410500768079</v>
      </c>
      <c r="D6" s="47">
        <f aca="true" t="shared" si="1" ref="D6:D24">SUM(E6:F6)</f>
        <v>20.256172576302486</v>
      </c>
      <c r="E6" s="47">
        <f>'[5]Corn'!$J9</f>
        <v>14.790301053002493</v>
      </c>
      <c r="F6" s="47">
        <f>'[2]SweetCorn'!$J9</f>
        <v>5.4658715232999935</v>
      </c>
    </row>
    <row r="7" spans="1:6" ht="12" customHeight="1">
      <c r="A7" s="23">
        <v>1972</v>
      </c>
      <c r="B7" s="24">
        <f t="shared" si="0"/>
        <v>28.074783623895804</v>
      </c>
      <c r="C7" s="47">
        <f>'[4]SweetCorn'!$H19</f>
        <v>7.770915119868889</v>
      </c>
      <c r="D7" s="47">
        <f t="shared" si="1"/>
        <v>20.303868504026916</v>
      </c>
      <c r="E7" s="47">
        <f>'[5]Corn'!$J10</f>
        <v>14.976145727032593</v>
      </c>
      <c r="F7" s="47">
        <f>'[2]SweetCorn'!$J10</f>
        <v>5.327722776994322</v>
      </c>
    </row>
    <row r="8" spans="1:6" ht="12" customHeight="1">
      <c r="A8" s="23">
        <v>1973</v>
      </c>
      <c r="B8" s="24">
        <f t="shared" si="0"/>
        <v>28.309869327455875</v>
      </c>
      <c r="C8" s="47">
        <f>'[4]SweetCorn'!$H20</f>
        <v>7.909895285240363</v>
      </c>
      <c r="D8" s="47">
        <f t="shared" si="1"/>
        <v>20.39997404221551</v>
      </c>
      <c r="E8" s="47">
        <f>'[5]Corn'!$J11</f>
        <v>14.476636166995487</v>
      </c>
      <c r="F8" s="47">
        <f>'[2]SweetCorn'!$J11</f>
        <v>5.923337875220024</v>
      </c>
    </row>
    <row r="9" spans="1:6" ht="12" customHeight="1">
      <c r="A9" s="23">
        <v>1974</v>
      </c>
      <c r="B9" s="24">
        <f t="shared" si="0"/>
        <v>27.04568538293558</v>
      </c>
      <c r="C9" s="47">
        <f>'[4]SweetCorn'!$H21</f>
        <v>7.732593264563675</v>
      </c>
      <c r="D9" s="47">
        <f t="shared" si="1"/>
        <v>19.313092118371905</v>
      </c>
      <c r="E9" s="47">
        <f>'[5]Corn'!$J12</f>
        <v>13.522259208629746</v>
      </c>
      <c r="F9" s="47">
        <f>'[2]SweetCorn'!$J12</f>
        <v>5.790832909742161</v>
      </c>
    </row>
    <row r="10" spans="1:81" s="16" customFormat="1" ht="12" customHeight="1">
      <c r="A10" s="23">
        <v>1975</v>
      </c>
      <c r="B10" s="24">
        <f t="shared" si="0"/>
        <v>26.04299322739671</v>
      </c>
      <c r="C10" s="47">
        <f>'[4]SweetCorn'!$H22</f>
        <v>7.774911678774662</v>
      </c>
      <c r="D10" s="47">
        <f t="shared" si="1"/>
        <v>18.26808154862205</v>
      </c>
      <c r="E10" s="47">
        <f>'[5]Corn'!$J13</f>
        <v>12.041004310633966</v>
      </c>
      <c r="F10" s="47">
        <f>'[2]SweetCorn'!$J13</f>
        <v>6.227077237988082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26.802864119832158</v>
      </c>
      <c r="C11" s="22">
        <f>'[4]SweetCorn'!$H23</f>
        <v>8.012773178618112</v>
      </c>
      <c r="D11" s="22">
        <f t="shared" si="1"/>
        <v>18.790090941214046</v>
      </c>
      <c r="E11" s="22">
        <f>'[5]Corn'!$J14</f>
        <v>13.090323692102666</v>
      </c>
      <c r="F11" s="22">
        <f>'[2]SweetCorn'!$J14</f>
        <v>5.699767249111382</v>
      </c>
    </row>
    <row r="12" spans="1:6" ht="12" customHeight="1">
      <c r="A12" s="21">
        <v>1977</v>
      </c>
      <c r="B12" s="22">
        <f t="shared" si="0"/>
        <v>28.920646805291483</v>
      </c>
      <c r="C12" s="22">
        <f>'[4]SweetCorn'!$H24</f>
        <v>7.556440957323636</v>
      </c>
      <c r="D12" s="22">
        <f t="shared" si="1"/>
        <v>21.364205847967845</v>
      </c>
      <c r="E12" s="22">
        <f>'[5]Corn'!$J15</f>
        <v>14.122201688577363</v>
      </c>
      <c r="F12" s="22">
        <f>'[2]SweetCorn'!$J15</f>
        <v>7.242004159390482</v>
      </c>
    </row>
    <row r="13" spans="1:6" ht="12" customHeight="1">
      <c r="A13" s="21">
        <v>1978</v>
      </c>
      <c r="B13" s="22">
        <f t="shared" si="0"/>
        <v>26.279835685568408</v>
      </c>
      <c r="C13" s="22">
        <f>'[4]SweetCorn'!$H25</f>
        <v>6.589904980119954</v>
      </c>
      <c r="D13" s="22">
        <f t="shared" si="1"/>
        <v>19.689930705448454</v>
      </c>
      <c r="E13" s="22">
        <f>'[5]Corn'!$J16</f>
        <v>13.364962279543743</v>
      </c>
      <c r="F13" s="22">
        <f>'[2]SweetCorn'!$J16</f>
        <v>6.324968425904709</v>
      </c>
    </row>
    <row r="14" spans="1:6" ht="12" customHeight="1">
      <c r="A14" s="21">
        <v>1979</v>
      </c>
      <c r="B14" s="22">
        <f t="shared" si="0"/>
        <v>25.986846639868677</v>
      </c>
      <c r="C14" s="22">
        <f>'[4]SweetCorn'!$H26</f>
        <v>6.482708671213703</v>
      </c>
      <c r="D14" s="22">
        <f t="shared" si="1"/>
        <v>19.504137968654973</v>
      </c>
      <c r="E14" s="22">
        <f>'[5]Corn'!$J17</f>
        <v>12.655855378621423</v>
      </c>
      <c r="F14" s="22">
        <f>'[2]SweetCorn'!$J17</f>
        <v>6.8482825900335484</v>
      </c>
    </row>
    <row r="15" spans="1:81" s="16" customFormat="1" ht="12" customHeight="1">
      <c r="A15" s="21">
        <v>1980</v>
      </c>
      <c r="B15" s="22">
        <f t="shared" si="0"/>
        <v>25.931497493223294</v>
      </c>
      <c r="C15" s="22">
        <f>'[4]SweetCorn'!$H27</f>
        <v>6.49828741557837</v>
      </c>
      <c r="D15" s="22">
        <f t="shared" si="1"/>
        <v>19.433210077644922</v>
      </c>
      <c r="E15" s="22">
        <f>'[5]Corn'!$J18</f>
        <v>13.041375023237432</v>
      </c>
      <c r="F15" s="22">
        <f>'[2]SweetCorn'!$J18</f>
        <v>6.391835054407489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24.64895625380054</v>
      </c>
      <c r="C16" s="47">
        <f>'[4]SweetCorn'!$H28</f>
        <v>6.2330083577572335</v>
      </c>
      <c r="D16" s="47">
        <f t="shared" si="1"/>
        <v>18.415947896043306</v>
      </c>
      <c r="E16" s="47">
        <f>'[5]Corn'!$J19</f>
        <v>12.140424801064047</v>
      </c>
      <c r="F16" s="47">
        <f>'[2]SweetCorn'!$J19</f>
        <v>6.275523094979258</v>
      </c>
    </row>
    <row r="17" spans="1:6" ht="12" customHeight="1">
      <c r="A17" s="23">
        <v>1982</v>
      </c>
      <c r="B17" s="24">
        <f t="shared" si="0"/>
        <v>23.365937399479883</v>
      </c>
      <c r="C17" s="47">
        <f>'[4]SweetCorn'!$H29</f>
        <v>6.017507364721691</v>
      </c>
      <c r="D17" s="47">
        <f t="shared" si="1"/>
        <v>17.34843003475819</v>
      </c>
      <c r="E17" s="47">
        <f>'[5]Corn'!$J20</f>
        <v>11.59018529101605</v>
      </c>
      <c r="F17" s="47">
        <f>'[2]SweetCorn'!$J20</f>
        <v>5.758244743742141</v>
      </c>
    </row>
    <row r="18" spans="1:6" ht="12" customHeight="1">
      <c r="A18" s="23">
        <v>1983</v>
      </c>
      <c r="B18" s="24">
        <f t="shared" si="0"/>
        <v>24.41777194453336</v>
      </c>
      <c r="C18" s="47">
        <f>'[4]SweetCorn'!$H30</f>
        <v>6.144929515550113</v>
      </c>
      <c r="D18" s="47">
        <f t="shared" si="1"/>
        <v>18.272842428983246</v>
      </c>
      <c r="E18" s="47">
        <f>'[5]Corn'!$J21</f>
        <v>11.623882531412962</v>
      </c>
      <c r="F18" s="47">
        <f>'[2]SweetCorn'!$J21</f>
        <v>6.6489598975702835</v>
      </c>
    </row>
    <row r="19" spans="1:6" ht="12" customHeight="1">
      <c r="A19" s="23">
        <v>1984</v>
      </c>
      <c r="B19" s="24">
        <f t="shared" si="0"/>
        <v>24.638803880054727</v>
      </c>
      <c r="C19" s="47">
        <f>'[4]SweetCorn'!$H31</f>
        <v>6.436411562611066</v>
      </c>
      <c r="D19" s="47">
        <f t="shared" si="1"/>
        <v>18.20239231744366</v>
      </c>
      <c r="E19" s="47">
        <f>'[5]Corn'!$J22</f>
        <v>10.216356909401284</v>
      </c>
      <c r="F19" s="47">
        <f>'[2]SweetCorn'!$J22</f>
        <v>7.986035408042378</v>
      </c>
    </row>
    <row r="20" spans="1:81" s="16" customFormat="1" ht="12" customHeight="1">
      <c r="A20" s="23">
        <v>1985</v>
      </c>
      <c r="B20" s="24">
        <f t="shared" si="0"/>
        <v>26.207507740485678</v>
      </c>
      <c r="C20" s="47">
        <f>'[4]SweetCorn'!$H32</f>
        <v>6.413224526766919</v>
      </c>
      <c r="D20" s="47">
        <f t="shared" si="1"/>
        <v>19.79428321371876</v>
      </c>
      <c r="E20" s="47">
        <f>'[5]Corn'!$J23</f>
        <v>11.891250608567502</v>
      </c>
      <c r="F20" s="47">
        <f>'[2]SweetCorn'!$J23</f>
        <v>7.9030326051512585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25.706652239938343</v>
      </c>
      <c r="C21" s="22">
        <f>'[4]SweetCorn'!$H33</f>
        <v>6.06061682685715</v>
      </c>
      <c r="D21" s="22">
        <f t="shared" si="1"/>
        <v>19.646035413081194</v>
      </c>
      <c r="E21" s="22">
        <f>'[5]Corn'!$J24</f>
        <v>12.085942588118904</v>
      </c>
      <c r="F21" s="22">
        <f>'[2]SweetCorn'!$J24</f>
        <v>7.5600928249622905</v>
      </c>
    </row>
    <row r="22" spans="1:6" ht="12" customHeight="1">
      <c r="A22" s="21">
        <v>1987</v>
      </c>
      <c r="B22" s="22">
        <f t="shared" si="0"/>
        <v>24.731516544208496</v>
      </c>
      <c r="C22" s="22">
        <f>'[4]SweetCorn'!$H34</f>
        <v>6.261853181990412</v>
      </c>
      <c r="D22" s="22">
        <f t="shared" si="1"/>
        <v>18.469663362218085</v>
      </c>
      <c r="E22" s="22">
        <f>'[5]Corn'!$J25</f>
        <v>10.626711845768606</v>
      </c>
      <c r="F22" s="22">
        <f>'[2]SweetCorn'!$J25</f>
        <v>7.842951516449482</v>
      </c>
    </row>
    <row r="23" spans="1:6" ht="12" customHeight="1">
      <c r="A23" s="21">
        <v>1988</v>
      </c>
      <c r="B23" s="22">
        <f t="shared" si="0"/>
        <v>24.91932722909465</v>
      </c>
      <c r="C23" s="22">
        <f>'[4]SweetCorn'!$H35</f>
        <v>5.819395072259113</v>
      </c>
      <c r="D23" s="22">
        <f t="shared" si="1"/>
        <v>19.09993215683554</v>
      </c>
      <c r="E23" s="22">
        <f>'[5]Corn'!$J26</f>
        <v>10.389250215287671</v>
      </c>
      <c r="F23" s="22">
        <f>'[2]SweetCorn'!$J26</f>
        <v>8.710681941547868</v>
      </c>
    </row>
    <row r="24" spans="1:6" ht="12" customHeight="1">
      <c r="A24" s="21">
        <v>1989</v>
      </c>
      <c r="B24" s="22">
        <f t="shared" si="0"/>
        <v>24.43418060822666</v>
      </c>
      <c r="C24" s="22">
        <f>'[4]SweetCorn'!$H36</f>
        <v>6.52762975960411</v>
      </c>
      <c r="D24" s="22">
        <f t="shared" si="1"/>
        <v>17.90655084862255</v>
      </c>
      <c r="E24" s="22">
        <f>'[5]Corn'!$J27</f>
        <v>9.541652448836023</v>
      </c>
      <c r="F24" s="22">
        <f>'[2]SweetCorn'!$J27</f>
        <v>8.36489839978653</v>
      </c>
    </row>
    <row r="25" spans="1:81" s="16" customFormat="1" ht="12" customHeight="1">
      <c r="A25" s="21">
        <v>1990</v>
      </c>
      <c r="B25" s="22">
        <f t="shared" si="0"/>
        <v>26.28987542872283</v>
      </c>
      <c r="C25" s="22">
        <f>'[4]SweetCorn'!$H37</f>
        <v>6.7423600339020995</v>
      </c>
      <c r="D25" s="22">
        <f aca="true" t="shared" si="2" ref="D25:D44">SUM(E25:F25)</f>
        <v>19.54751539482073</v>
      </c>
      <c r="E25" s="22">
        <f>'[5]Corn'!$J28</f>
        <v>10.948489142282071</v>
      </c>
      <c r="F25" s="22">
        <f>'[2]SweetCorn'!$J28</f>
        <v>8.59902625253866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26.332842929617655</v>
      </c>
      <c r="C26" s="47">
        <f>'[4]SweetCorn'!$H38</f>
        <v>5.908121155219277</v>
      </c>
      <c r="D26" s="47">
        <f t="shared" si="2"/>
        <v>20.424721774398378</v>
      </c>
      <c r="E26" s="47">
        <f>'[5]Corn'!$J29</f>
        <v>11.071454578381132</v>
      </c>
      <c r="F26" s="47">
        <f>'[2]SweetCorn'!$J29</f>
        <v>9.353267196017246</v>
      </c>
    </row>
    <row r="27" spans="1:6" ht="12" customHeight="1">
      <c r="A27" s="23">
        <v>1992</v>
      </c>
      <c r="B27" s="24">
        <f t="shared" si="0"/>
        <v>27.664174508859247</v>
      </c>
      <c r="C27" s="47">
        <f>'[4]SweetCorn'!$H39</f>
        <v>6.868696606382398</v>
      </c>
      <c r="D27" s="47">
        <f t="shared" si="2"/>
        <v>20.795477902476847</v>
      </c>
      <c r="E27" s="47">
        <f>'[5]Corn'!$J30</f>
        <v>11.85418479676009</v>
      </c>
      <c r="F27" s="47">
        <f>'[2]SweetCorn'!$J30</f>
        <v>8.941293105716756</v>
      </c>
    </row>
    <row r="28" spans="1:6" ht="12" customHeight="1">
      <c r="A28" s="23">
        <v>1993</v>
      </c>
      <c r="B28" s="24">
        <f t="shared" si="0"/>
        <v>27.77307040831292</v>
      </c>
      <c r="C28" s="47">
        <f>'[4]SweetCorn'!$H40</f>
        <v>6.976713907513785</v>
      </c>
      <c r="D28" s="47">
        <f t="shared" si="2"/>
        <v>20.796356500799135</v>
      </c>
      <c r="E28" s="47">
        <f>'[5]Corn'!$J31</f>
        <v>11.079992616301238</v>
      </c>
      <c r="F28" s="47">
        <f>'[2]SweetCorn'!$J31</f>
        <v>9.716363884497898</v>
      </c>
    </row>
    <row r="29" spans="1:6" ht="12" customHeight="1">
      <c r="A29" s="23">
        <v>1994</v>
      </c>
      <c r="B29" s="24">
        <f t="shared" si="0"/>
        <v>27.330660974427808</v>
      </c>
      <c r="C29" s="47">
        <f>'[4]SweetCorn'!$H41</f>
        <v>8.154861241440047</v>
      </c>
      <c r="D29" s="47">
        <f t="shared" si="2"/>
        <v>19.175799732987763</v>
      </c>
      <c r="E29" s="47">
        <f>'[5]Corn'!$J32</f>
        <v>10.07323783795443</v>
      </c>
      <c r="F29" s="47">
        <f>'[2]SweetCorn'!$J32</f>
        <v>9.102561895033332</v>
      </c>
    </row>
    <row r="30" spans="1:81" s="16" customFormat="1" ht="12" customHeight="1">
      <c r="A30" s="23">
        <v>1995</v>
      </c>
      <c r="B30" s="24">
        <f t="shared" si="0"/>
        <v>28.560594977077717</v>
      </c>
      <c r="C30" s="47">
        <f>'[4]SweetCorn'!$H42</f>
        <v>7.822810220703263</v>
      </c>
      <c r="D30" s="47">
        <f t="shared" si="2"/>
        <v>20.737784756374452</v>
      </c>
      <c r="E30" s="47">
        <f>'[5]Corn'!$J33</f>
        <v>10.39770273586852</v>
      </c>
      <c r="F30" s="47">
        <f>'[2]SweetCorn'!$J33</f>
        <v>10.340082020505932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29.037586182326937</v>
      </c>
      <c r="C31" s="22">
        <f>'[4]SweetCorn'!$H43</f>
        <v>8.326093181590629</v>
      </c>
      <c r="D31" s="22">
        <f t="shared" si="2"/>
        <v>20.711493000736308</v>
      </c>
      <c r="E31" s="22">
        <f>'[5]Corn'!$J34</f>
        <v>10.361091197104416</v>
      </c>
      <c r="F31" s="22">
        <f>'[2]SweetCorn'!$J34</f>
        <v>10.350401803631891</v>
      </c>
    </row>
    <row r="32" spans="1:6" ht="12" customHeight="1">
      <c r="A32" s="21">
        <v>1997</v>
      </c>
      <c r="B32" s="22">
        <f t="shared" si="0"/>
        <v>27.497252539612724</v>
      </c>
      <c r="C32" s="22">
        <f>'[4]SweetCorn'!$H44</f>
        <v>8.290438929032069</v>
      </c>
      <c r="D32" s="22">
        <f t="shared" si="2"/>
        <v>19.206813610580653</v>
      </c>
      <c r="E32" s="22">
        <f>'[5]Corn'!$J35</f>
        <v>9.147996318559784</v>
      </c>
      <c r="F32" s="22">
        <f>'[2]SweetCorn'!$J35</f>
        <v>10.05881729202087</v>
      </c>
    </row>
    <row r="33" spans="1:6" ht="12" customHeight="1">
      <c r="A33" s="21">
        <v>1998</v>
      </c>
      <c r="B33" s="22">
        <f t="shared" si="0"/>
        <v>28.340067672035616</v>
      </c>
      <c r="C33" s="22">
        <f>'[4]SweetCorn'!$H45</f>
        <v>9.333511819350631</v>
      </c>
      <c r="D33" s="22">
        <f t="shared" si="2"/>
        <v>19.006555852684983</v>
      </c>
      <c r="E33" s="22">
        <f>'[5]Corn'!$J36</f>
        <v>9.18909661772853</v>
      </c>
      <c r="F33" s="22">
        <f>'[2]SweetCorn'!$J36</f>
        <v>9.81745923495645</v>
      </c>
    </row>
    <row r="34" spans="1:6" ht="12" customHeight="1">
      <c r="A34" s="21">
        <v>1999</v>
      </c>
      <c r="B34" s="22">
        <f t="shared" si="0"/>
        <v>28.237924979712936</v>
      </c>
      <c r="C34" s="22">
        <f>'[4]SweetCorn'!$H46</f>
        <v>9.094929708730911</v>
      </c>
      <c r="D34" s="22">
        <f t="shared" si="2"/>
        <v>19.142995270982027</v>
      </c>
      <c r="E34" s="22">
        <f>'[5]Corn'!$J37</f>
        <v>9.06707533249405</v>
      </c>
      <c r="F34" s="22">
        <f>'[2]SweetCorn'!$J37</f>
        <v>10.075919938487978</v>
      </c>
    </row>
    <row r="35" spans="1:81" s="16" customFormat="1" ht="12" customHeight="1">
      <c r="A35" s="21">
        <v>2000</v>
      </c>
      <c r="B35" s="22">
        <f t="shared" si="0"/>
        <v>27.090129835363484</v>
      </c>
      <c r="C35" s="22">
        <f>'[4]SweetCorn'!$H47</f>
        <v>9.03966842077306</v>
      </c>
      <c r="D35" s="22">
        <f t="shared" si="2"/>
        <v>18.050461414590423</v>
      </c>
      <c r="E35" s="22">
        <f>'[5]Corn'!$J38</f>
        <v>8.983110239280121</v>
      </c>
      <c r="F35" s="22">
        <f>'[2]SweetCorn'!$J38</f>
        <v>9.067351175310302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27.15660034814743</v>
      </c>
      <c r="C36" s="47">
        <f>'[4]SweetCorn'!$H48</f>
        <v>9.173192754905516</v>
      </c>
      <c r="D36" s="47">
        <f t="shared" si="2"/>
        <v>17.983407593241914</v>
      </c>
      <c r="E36" s="47">
        <f>'[5]Corn'!$J39</f>
        <v>8.699496839057165</v>
      </c>
      <c r="F36" s="47">
        <f>'[2]SweetCorn'!$J39</f>
        <v>9.283910754184747</v>
      </c>
    </row>
    <row r="37" spans="1:6" ht="12" customHeight="1">
      <c r="A37" s="23">
        <v>2002</v>
      </c>
      <c r="B37" s="24">
        <f t="shared" si="0"/>
        <v>26.143183123756366</v>
      </c>
      <c r="C37" s="47">
        <f>'[4]SweetCorn'!$H49</f>
        <v>8.973950963222004</v>
      </c>
      <c r="D37" s="47">
        <f t="shared" si="2"/>
        <v>17.169232160534364</v>
      </c>
      <c r="E37" s="47">
        <f>'[5]Corn'!$J40</f>
        <v>7.841860465625742</v>
      </c>
      <c r="F37" s="47">
        <f>'[2]SweetCorn'!$J40</f>
        <v>9.32737169490862</v>
      </c>
    </row>
    <row r="38" spans="1:6" ht="12" customHeight="1">
      <c r="A38" s="23">
        <v>2003</v>
      </c>
      <c r="B38" s="24">
        <f t="shared" si="0"/>
        <v>26.49749755550892</v>
      </c>
      <c r="C38" s="47">
        <f>'[4]SweetCorn'!$H50</f>
        <v>9.165590944935994</v>
      </c>
      <c r="D38" s="47">
        <f t="shared" si="2"/>
        <v>17.33190661057293</v>
      </c>
      <c r="E38" s="47">
        <f>'[5]Corn'!$J41</f>
        <v>8.327645540909389</v>
      </c>
      <c r="F38" s="47">
        <f>'[2]SweetCorn'!$J41</f>
        <v>9.00426106966354</v>
      </c>
    </row>
    <row r="39" spans="1:6" ht="12" customHeight="1">
      <c r="A39" s="23">
        <v>2004</v>
      </c>
      <c r="B39" s="24">
        <f t="shared" si="0"/>
        <v>26.24248932830195</v>
      </c>
      <c r="C39" s="47">
        <f>'[4]SweetCorn'!$H51</f>
        <v>8.962318799886262</v>
      </c>
      <c r="D39" s="47">
        <f t="shared" si="2"/>
        <v>17.280170528415688</v>
      </c>
      <c r="E39" s="47">
        <f>'[5]Corn'!$J42</f>
        <v>8.213433114249067</v>
      </c>
      <c r="F39" s="47">
        <f>'[2]SweetCorn'!$J42</f>
        <v>9.066737414166619</v>
      </c>
    </row>
    <row r="40" spans="1:6" ht="12" customHeight="1">
      <c r="A40" s="23">
        <v>2005</v>
      </c>
      <c r="B40" s="24">
        <f t="shared" si="0"/>
        <v>26.6806897467504</v>
      </c>
      <c r="C40" s="47">
        <f>'[4]SweetCorn'!$H52</f>
        <v>8.65154818683392</v>
      </c>
      <c r="D40" s="47">
        <f t="shared" si="2"/>
        <v>18.02914155991648</v>
      </c>
      <c r="E40" s="47">
        <f>'[5]Corn'!$J43</f>
        <v>8.582212347113408</v>
      </c>
      <c r="F40" s="47">
        <f>'[2]SweetCorn'!$J43</f>
        <v>9.44692921280307</v>
      </c>
    </row>
    <row r="41" spans="1:6" ht="12" customHeight="1">
      <c r="A41" s="21">
        <v>2006</v>
      </c>
      <c r="B41" s="22">
        <f t="shared" si="0"/>
        <v>26.114593579345133</v>
      </c>
      <c r="C41" s="22">
        <f>'[4]SweetCorn'!$H53</f>
        <v>8.326235799446364</v>
      </c>
      <c r="D41" s="22">
        <f t="shared" si="2"/>
        <v>17.788357779898767</v>
      </c>
      <c r="E41" s="22">
        <f>'[5]Corn'!$J44</f>
        <v>8.352260529443848</v>
      </c>
      <c r="F41" s="22">
        <f>'[2]SweetCorn'!$J44</f>
        <v>9.436097250454917</v>
      </c>
    </row>
    <row r="42" spans="1:6" ht="12" customHeight="1">
      <c r="A42" s="21">
        <v>2007</v>
      </c>
      <c r="B42" s="22">
        <f t="shared" si="0"/>
        <v>26.05341127301902</v>
      </c>
      <c r="C42" s="22">
        <f>'[4]SweetCorn'!$H54</f>
        <v>9.224536442022373</v>
      </c>
      <c r="D42" s="22">
        <f t="shared" si="2"/>
        <v>16.828874830996646</v>
      </c>
      <c r="E42" s="22">
        <f>'[5]Corn'!$J45</f>
        <v>6.846822160798993</v>
      </c>
      <c r="F42" s="22">
        <f>'[2]SweetCorn'!$J45</f>
        <v>9.982052670197653</v>
      </c>
    </row>
    <row r="43" spans="1:6" ht="12" customHeight="1">
      <c r="A43" s="21">
        <v>2008</v>
      </c>
      <c r="B43" s="22">
        <f t="shared" si="0"/>
        <v>25.128845507606222</v>
      </c>
      <c r="C43" s="22">
        <f>'[4]SweetCorn'!$H55</f>
        <v>9.142437457078302</v>
      </c>
      <c r="D43" s="22">
        <f t="shared" si="2"/>
        <v>15.98640805052792</v>
      </c>
      <c r="E43" s="22">
        <f>'[5]Corn'!$J46</f>
        <v>6.740971002218037</v>
      </c>
      <c r="F43" s="22">
        <f>'[2]SweetCorn'!$J46</f>
        <v>9.245437048309883</v>
      </c>
    </row>
    <row r="44" spans="1:6" ht="12" customHeight="1">
      <c r="A44" s="21">
        <v>2009</v>
      </c>
      <c r="B44" s="22">
        <f t="shared" si="0"/>
        <v>25.83656512775835</v>
      </c>
      <c r="C44" s="22">
        <f>'[4]SweetCorn'!$H56</f>
        <v>9.174135240815552</v>
      </c>
      <c r="D44" s="22">
        <f t="shared" si="2"/>
        <v>16.6624298869428</v>
      </c>
      <c r="E44" s="22">
        <f>'[5]Corn'!$J47</f>
        <v>7.597804038736146</v>
      </c>
      <c r="F44" s="22">
        <f>'[2]SweetCorn'!$J47</f>
        <v>9.064625848206653</v>
      </c>
    </row>
    <row r="45" spans="1:6" ht="12" customHeight="1">
      <c r="A45" s="21">
        <v>2010</v>
      </c>
      <c r="B45" s="22">
        <f aca="true" t="shared" si="3" ref="B45:B50">SUM(C45,D45)</f>
        <v>24.650674352135773</v>
      </c>
      <c r="C45" s="22">
        <f>'[4]SweetCorn'!$H57</f>
        <v>9.248353905075144</v>
      </c>
      <c r="D45" s="22">
        <f aca="true" t="shared" si="4" ref="D45:D50">SUM(E45:F45)</f>
        <v>15.402320447060632</v>
      </c>
      <c r="E45" s="22">
        <f>'[5]Corn'!$J48</f>
        <v>6.853785914277958</v>
      </c>
      <c r="F45" s="22">
        <f>'[2]SweetCorn'!$J48</f>
        <v>8.548534532782675</v>
      </c>
    </row>
    <row r="46" spans="1:6" ht="12" customHeight="1">
      <c r="A46" s="43">
        <v>2011</v>
      </c>
      <c r="B46" s="44">
        <f t="shared" si="3"/>
        <v>23.743829535320238</v>
      </c>
      <c r="C46" s="47">
        <f>'[4]SweetCorn'!$H58</f>
        <v>8.169059935955735</v>
      </c>
      <c r="D46" s="47">
        <f t="shared" si="4"/>
        <v>15.574769599364505</v>
      </c>
      <c r="E46" s="47">
        <f>'[5]Corn'!$J49</f>
        <v>5.817900839842734</v>
      </c>
      <c r="F46" s="47">
        <f>'[2]SweetCorn'!$J49</f>
        <v>9.75686875952177</v>
      </c>
    </row>
    <row r="47" spans="1:6" ht="12" customHeight="1">
      <c r="A47" s="46">
        <v>2012</v>
      </c>
      <c r="B47" s="47">
        <f t="shared" si="3"/>
        <v>24.32311054897454</v>
      </c>
      <c r="C47" s="47">
        <f>'[4]SweetCorn'!$H59</f>
        <v>8.680977379226661</v>
      </c>
      <c r="D47" s="47">
        <f t="shared" si="4"/>
        <v>15.64213316974788</v>
      </c>
      <c r="E47" s="47">
        <f>'[5]Corn'!$J50</f>
        <v>5.8550998478723555</v>
      </c>
      <c r="F47" s="47">
        <f>'[2]SweetCorn'!$J50</f>
        <v>9.787033321875523</v>
      </c>
    </row>
    <row r="48" spans="1:6" ht="12" customHeight="1">
      <c r="A48" s="46">
        <v>2013</v>
      </c>
      <c r="B48" s="47">
        <f t="shared" si="3"/>
        <v>21.663290450428597</v>
      </c>
      <c r="C48" s="47">
        <f>'[4]SweetCorn'!$H60</f>
        <v>8.87552849853671</v>
      </c>
      <c r="D48" s="47">
        <f t="shared" si="4"/>
        <v>12.787761951891888</v>
      </c>
      <c r="E48" s="47">
        <f>'[5]Corn'!$J51</f>
        <v>5.767494930942255</v>
      </c>
      <c r="F48" s="47">
        <f>'[2]SweetCorn'!$J51</f>
        <v>7.020267020949634</v>
      </c>
    </row>
    <row r="49" spans="1:6" ht="12" customHeight="1">
      <c r="A49" s="46">
        <v>2014</v>
      </c>
      <c r="B49" s="47">
        <f t="shared" si="3"/>
        <v>21.09230956658579</v>
      </c>
      <c r="C49" s="47">
        <f>'[4]SweetCorn'!$H61</f>
        <v>7.646540787167296</v>
      </c>
      <c r="D49" s="47">
        <f t="shared" si="4"/>
        <v>13.445768779418493</v>
      </c>
      <c r="E49" s="47">
        <f>'[5]Corn'!$J52</f>
        <v>5.768707550801895</v>
      </c>
      <c r="F49" s="47">
        <f>'[2]SweetCorn'!$J52</f>
        <v>7.6770612286166</v>
      </c>
    </row>
    <row r="50" spans="1:6" ht="12" customHeight="1">
      <c r="A50" s="49">
        <v>2015</v>
      </c>
      <c r="B50" s="50">
        <f t="shared" si="3"/>
        <v>21.97126905571197</v>
      </c>
      <c r="C50" s="50">
        <f>'[4]SweetCorn'!$H62</f>
        <v>8.61635487657195</v>
      </c>
      <c r="D50" s="50">
        <f t="shared" si="4"/>
        <v>13.354914179140021</v>
      </c>
      <c r="E50" s="50">
        <f>'[5]Corn'!$J53</f>
        <v>5.342539382296747</v>
      </c>
      <c r="F50" s="50">
        <f>'[2]SweetCorn'!$J53</f>
        <v>8.012374796843275</v>
      </c>
    </row>
    <row r="51" spans="1:6" ht="12" customHeight="1">
      <c r="A51" s="21">
        <v>2016</v>
      </c>
      <c r="B51" s="22">
        <f>SUM(C51,D51)</f>
        <v>19.56619450729028</v>
      </c>
      <c r="C51" s="22">
        <f>'[4]SweetCorn'!$H63</f>
        <v>7.097155347638889</v>
      </c>
      <c r="D51" s="22">
        <f>SUM(E51:F51)</f>
        <v>12.469039159651391</v>
      </c>
      <c r="E51" s="22">
        <f>'[5]Corn'!$J54</f>
        <v>5.017079694958103</v>
      </c>
      <c r="F51" s="22">
        <f>'[2]SweetCorn'!$J54</f>
        <v>7.451959464693287</v>
      </c>
    </row>
    <row r="52" spans="1:6" ht="12" customHeight="1">
      <c r="A52" s="21">
        <v>2017</v>
      </c>
      <c r="B52" s="22">
        <f>SUM(C52,D52)</f>
        <v>20.330566798644064</v>
      </c>
      <c r="C52" s="22">
        <f>'[4]SweetCorn'!$H64</f>
        <v>7.2201055910934375</v>
      </c>
      <c r="D52" s="22">
        <f>SUM(E52:F52)</f>
        <v>13.110461207550625</v>
      </c>
      <c r="E52" s="22">
        <f>'[5]Corn'!$J55</f>
        <v>5.052026708578649</v>
      </c>
      <c r="F52" s="22">
        <f>'[2]SweetCorn'!$J55</f>
        <v>8.058434498971975</v>
      </c>
    </row>
    <row r="53" spans="1:6" ht="12" customHeight="1">
      <c r="A53" s="31">
        <v>2018</v>
      </c>
      <c r="B53" s="32">
        <f>SUM(C53,D53)</f>
        <v>19.917275654219182</v>
      </c>
      <c r="C53" s="32">
        <f>'[4]SweetCorn'!$H65</f>
        <v>6.80764523092739</v>
      </c>
      <c r="D53" s="32">
        <f>SUM(E53:F53)</f>
        <v>13.10963042329179</v>
      </c>
      <c r="E53" s="32">
        <f>'[5]Corn'!$J56</f>
        <v>5.1844102580174996</v>
      </c>
      <c r="F53" s="32">
        <f>'[2]SweetCorn'!$J56</f>
        <v>7.92522016527429</v>
      </c>
    </row>
    <row r="54" spans="1:6" ht="12" customHeight="1" thickBot="1">
      <c r="A54" s="67">
        <v>2019</v>
      </c>
      <c r="B54" s="68">
        <f>SUM(C54,D54)</f>
        <v>18.933701976275778</v>
      </c>
      <c r="C54" s="68">
        <f>'[4]SweetCorn'!$H66</f>
        <v>6.786056310800308</v>
      </c>
      <c r="D54" s="68">
        <f>SUM(E54:F54)</f>
        <v>12.14764566547547</v>
      </c>
      <c r="E54" s="68">
        <f>'[5]Corn'!$J57</f>
        <v>5.278013440812287</v>
      </c>
      <c r="F54" s="68">
        <f>'[2]SweetCorn'!$J57</f>
        <v>6.869632224663183</v>
      </c>
    </row>
    <row r="55" spans="1:81" ht="12" customHeight="1" thickTop="1">
      <c r="A55" s="128" t="s">
        <v>123</v>
      </c>
      <c r="B55" s="129"/>
      <c r="C55" s="129"/>
      <c r="D55" s="129"/>
      <c r="E55" s="129"/>
      <c r="F55" s="13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1"/>
      <c r="B56" s="132"/>
      <c r="C56" s="132"/>
      <c r="D56" s="132"/>
      <c r="E56" s="132"/>
      <c r="F56" s="1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F1"/>
    <mergeCell ref="B4:F4"/>
    <mergeCell ref="A55:F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102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8</v>
      </c>
    </row>
    <row r="4" spans="1:81" ht="12" customHeight="1">
      <c r="A4" s="42"/>
      <c r="B4" s="82" t="s">
        <v>71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8.481304445701578</v>
      </c>
      <c r="C5" s="22">
        <f>'[4]Cucumbers'!$H17</f>
        <v>2.8183095019799858</v>
      </c>
      <c r="D5" s="22">
        <f aca="true" t="shared" si="1" ref="D5:D24">SUM(E5:E5)</f>
        <v>5.662994943721593</v>
      </c>
      <c r="E5" s="22">
        <f>'[5]Cucumbers'!$J8</f>
        <v>5.662994943721593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t="shared" si="0"/>
        <v>8.318139067037144</v>
      </c>
      <c r="C6" s="47">
        <f>'[4]Cucumbers'!$H18</f>
        <v>2.785308748392813</v>
      </c>
      <c r="D6" s="47">
        <f t="shared" si="1"/>
        <v>5.53283031864433</v>
      </c>
      <c r="E6" s="47">
        <f>'[5]Cucumbers'!$J9</f>
        <v>5.53283031864433</v>
      </c>
    </row>
    <row r="7" spans="1:5" ht="12" customHeight="1">
      <c r="A7" s="23">
        <v>1972</v>
      </c>
      <c r="B7" s="24">
        <f t="shared" si="0"/>
        <v>8.376895597819873</v>
      </c>
      <c r="C7" s="47">
        <f>'[4]Cucumbers'!$H19</f>
        <v>2.9671837481419376</v>
      </c>
      <c r="D7" s="47">
        <f t="shared" si="1"/>
        <v>5.409711849677935</v>
      </c>
      <c r="E7" s="47">
        <f>'[5]Cucumbers'!$J10</f>
        <v>5.409711849677935</v>
      </c>
    </row>
    <row r="8" spans="1:5" ht="12" customHeight="1">
      <c r="A8" s="23">
        <v>1973</v>
      </c>
      <c r="B8" s="24">
        <f t="shared" si="0"/>
        <v>8.402564157256181</v>
      </c>
      <c r="C8" s="47">
        <f>'[4]Cucumbers'!$H20</f>
        <v>2.7450462226710526</v>
      </c>
      <c r="D8" s="47">
        <f t="shared" si="1"/>
        <v>5.657517934585129</v>
      </c>
      <c r="E8" s="47">
        <f>'[5]Cucumbers'!$J11</f>
        <v>5.657517934585129</v>
      </c>
    </row>
    <row r="9" spans="1:5" ht="12" customHeight="1">
      <c r="A9" s="23">
        <v>1974</v>
      </c>
      <c r="B9" s="24">
        <f t="shared" si="0"/>
        <v>8.696968140881161</v>
      </c>
      <c r="C9" s="47">
        <f>'[4]Cucumbers'!$H21</f>
        <v>2.956690078277703</v>
      </c>
      <c r="D9" s="47">
        <f t="shared" si="1"/>
        <v>5.7402780626034575</v>
      </c>
      <c r="E9" s="47">
        <f>'[5]Cucumbers'!$J12</f>
        <v>5.7402780626034575</v>
      </c>
    </row>
    <row r="10" spans="1:81" s="16" customFormat="1" ht="12" customHeight="1">
      <c r="A10" s="23">
        <v>1975</v>
      </c>
      <c r="B10" s="24">
        <f t="shared" si="0"/>
        <v>8.923690483532663</v>
      </c>
      <c r="C10" s="47">
        <f>'[4]Cucumbers'!$H22</f>
        <v>2.8049802521611493</v>
      </c>
      <c r="D10" s="47">
        <f t="shared" si="1"/>
        <v>6.118710231371514</v>
      </c>
      <c r="E10" s="47">
        <f>'[5]Cucumbers'!$J13</f>
        <v>6.118710231371514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9.210637912261792</v>
      </c>
      <c r="C11" s="22">
        <f>'[4]Cucumbers'!$H23</f>
        <v>3.0829912628706397</v>
      </c>
      <c r="D11" s="22">
        <f t="shared" si="1"/>
        <v>6.127646649391152</v>
      </c>
      <c r="E11" s="22">
        <f>'[5]Cucumbers'!$J14</f>
        <v>6.127646649391152</v>
      </c>
    </row>
    <row r="12" spans="1:5" ht="12" customHeight="1">
      <c r="A12" s="21">
        <v>1977</v>
      </c>
      <c r="B12" s="22">
        <f t="shared" si="0"/>
        <v>9.270807678930616</v>
      </c>
      <c r="C12" s="22">
        <f>'[4]Cucumbers'!$H24</f>
        <v>3.495293749063518</v>
      </c>
      <c r="D12" s="22">
        <f t="shared" si="1"/>
        <v>5.775513929867099</v>
      </c>
      <c r="E12" s="22">
        <f>'[5]Cucumbers'!$J15</f>
        <v>5.775513929867099</v>
      </c>
    </row>
    <row r="13" spans="1:5" ht="12" customHeight="1">
      <c r="A13" s="21">
        <v>1978</v>
      </c>
      <c r="B13" s="22">
        <f t="shared" si="0"/>
        <v>9.85597086955545</v>
      </c>
      <c r="C13" s="22">
        <f>'[4]Cucumbers'!$H25</f>
        <v>3.807084933845497</v>
      </c>
      <c r="D13" s="22">
        <f t="shared" si="1"/>
        <v>6.048885935709953</v>
      </c>
      <c r="E13" s="22">
        <f>'[5]Cucumbers'!$J16</f>
        <v>6.048885935709953</v>
      </c>
    </row>
    <row r="14" spans="1:5" ht="12" customHeight="1">
      <c r="A14" s="21">
        <v>1979</v>
      </c>
      <c r="B14" s="22">
        <f t="shared" si="0"/>
        <v>9.682021767123592</v>
      </c>
      <c r="C14" s="22">
        <f>'[4]Cucumbers'!$H26</f>
        <v>3.833729532780876</v>
      </c>
      <c r="D14" s="22">
        <f t="shared" si="1"/>
        <v>5.848292234342716</v>
      </c>
      <c r="E14" s="22">
        <f>'[5]Cucumbers'!$J17</f>
        <v>5.848292234342716</v>
      </c>
    </row>
    <row r="15" spans="1:81" s="16" customFormat="1" ht="12" customHeight="1">
      <c r="A15" s="21">
        <v>1980</v>
      </c>
      <c r="B15" s="22">
        <f t="shared" si="0"/>
        <v>9.259197015711864</v>
      </c>
      <c r="C15" s="22">
        <f>'[4]Cucumbers'!$H27</f>
        <v>3.8620974328798643</v>
      </c>
      <c r="D15" s="22">
        <f t="shared" si="1"/>
        <v>5.397099582831999</v>
      </c>
      <c r="E15" s="22">
        <f>'[5]Cucumbers'!$J18</f>
        <v>5.397099582831999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9.343279648295836</v>
      </c>
      <c r="C16" s="47">
        <f>'[4]Cucumbers'!$H28</f>
        <v>3.9997216979901378</v>
      </c>
      <c r="D16" s="47">
        <f t="shared" si="1"/>
        <v>5.343557950305698</v>
      </c>
      <c r="E16" s="47">
        <f>'[5]Cucumbers'!$J19</f>
        <v>5.343557950305698</v>
      </c>
    </row>
    <row r="17" spans="1:5" ht="12" customHeight="1">
      <c r="A17" s="23">
        <v>1982</v>
      </c>
      <c r="B17" s="24">
        <f t="shared" si="0"/>
        <v>9.292911657220298</v>
      </c>
      <c r="C17" s="47">
        <f>'[4]Cucumbers'!$H29</f>
        <v>4.185832170482541</v>
      </c>
      <c r="D17" s="47">
        <f t="shared" si="1"/>
        <v>5.107079486737757</v>
      </c>
      <c r="E17" s="47">
        <f>'[5]Cucumbers'!$J20</f>
        <v>5.107079486737757</v>
      </c>
    </row>
    <row r="18" spans="1:5" ht="12" customHeight="1">
      <c r="A18" s="23">
        <v>1983</v>
      </c>
      <c r="B18" s="24">
        <f t="shared" si="0"/>
        <v>9.692420547970542</v>
      </c>
      <c r="C18" s="47">
        <f>'[4]Cucumbers'!$H30</f>
        <v>4.53678293862326</v>
      </c>
      <c r="D18" s="47">
        <f t="shared" si="1"/>
        <v>5.1556376093472815</v>
      </c>
      <c r="E18" s="47">
        <f>'[5]Cucumbers'!$J21</f>
        <v>5.1556376093472815</v>
      </c>
    </row>
    <row r="19" spans="1:5" ht="12" customHeight="1">
      <c r="A19" s="23">
        <v>1984</v>
      </c>
      <c r="B19" s="24">
        <f t="shared" si="0"/>
        <v>9.880250545805339</v>
      </c>
      <c r="C19" s="47">
        <f>'[4]Cucumbers'!$H31</f>
        <v>4.652884729297477</v>
      </c>
      <c r="D19" s="47">
        <f t="shared" si="1"/>
        <v>5.227365816507861</v>
      </c>
      <c r="E19" s="47">
        <f>'[5]Cucumbers'!$J22</f>
        <v>5.227365816507861</v>
      </c>
    </row>
    <row r="20" spans="1:81" s="16" customFormat="1" ht="12" customHeight="1">
      <c r="A20" s="23">
        <v>1985</v>
      </c>
      <c r="B20" s="24">
        <f t="shared" si="0"/>
        <v>10.219800088901561</v>
      </c>
      <c r="C20" s="47">
        <f>'[4]Cucumbers'!$H32</f>
        <v>4.393917791215519</v>
      </c>
      <c r="D20" s="47">
        <f t="shared" si="1"/>
        <v>5.825882297686042</v>
      </c>
      <c r="E20" s="47">
        <f>'[5]Cucumbers'!$J23</f>
        <v>5.825882297686042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9.950881101678364</v>
      </c>
      <c r="C21" s="22">
        <f>'[4]Cucumbers'!$H33</f>
        <v>4.624954810077665</v>
      </c>
      <c r="D21" s="22">
        <f t="shared" si="1"/>
        <v>5.325926291600699</v>
      </c>
      <c r="E21" s="22">
        <f>'[5]Cucumbers'!$J24</f>
        <v>5.325926291600699</v>
      </c>
    </row>
    <row r="22" spans="1:5" ht="12" customHeight="1">
      <c r="A22" s="21">
        <v>1987</v>
      </c>
      <c r="B22" s="22">
        <f t="shared" si="0"/>
        <v>10.601883955783267</v>
      </c>
      <c r="C22" s="22">
        <f>'[4]Cucumbers'!$H34</f>
        <v>5.066638111398494</v>
      </c>
      <c r="D22" s="22">
        <f t="shared" si="1"/>
        <v>5.5352458443847725</v>
      </c>
      <c r="E22" s="22">
        <f>'[5]Cucumbers'!$J25</f>
        <v>5.5352458443847725</v>
      </c>
    </row>
    <row r="23" spans="1:5" ht="12" customHeight="1">
      <c r="A23" s="21">
        <v>1988</v>
      </c>
      <c r="B23" s="22">
        <f t="shared" si="0"/>
        <v>10.103129446047483</v>
      </c>
      <c r="C23" s="22">
        <f>'[4]Cucumbers'!$H35</f>
        <v>4.824484431946649</v>
      </c>
      <c r="D23" s="22">
        <f t="shared" si="1"/>
        <v>5.2786450141008325</v>
      </c>
      <c r="E23" s="22">
        <f>'[5]Cucumbers'!$J26</f>
        <v>5.2786450141008325</v>
      </c>
    </row>
    <row r="24" spans="1:5" ht="12" customHeight="1">
      <c r="A24" s="21">
        <v>1989</v>
      </c>
      <c r="B24" s="22">
        <f t="shared" si="0"/>
        <v>9.974036920539172</v>
      </c>
      <c r="C24" s="22">
        <f>'[4]Cucumbers'!$H36</f>
        <v>4.783659871756515</v>
      </c>
      <c r="D24" s="22">
        <f t="shared" si="1"/>
        <v>5.190377048782657</v>
      </c>
      <c r="E24" s="22">
        <f>'[5]Cucumbers'!$J27</f>
        <v>5.190377048782657</v>
      </c>
    </row>
    <row r="25" spans="1:81" s="16" customFormat="1" ht="12" customHeight="1">
      <c r="A25" s="21">
        <v>1990</v>
      </c>
      <c r="B25" s="22">
        <f t="shared" si="0"/>
        <v>9.668220659459806</v>
      </c>
      <c r="C25" s="22">
        <f>'[4]Cucumbers'!$H37</f>
        <v>4.674195288887468</v>
      </c>
      <c r="D25" s="22">
        <f aca="true" t="shared" si="2" ref="D25:D44">SUM(E25:E25)</f>
        <v>4.994025370572339</v>
      </c>
      <c r="E25" s="22">
        <f>'[5]Cucumbers'!$J28</f>
        <v>4.994025370572339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9.613799688606786</v>
      </c>
      <c r="C26" s="47">
        <f>'[4]Cucumbers'!$H38</f>
        <v>4.557888174426908</v>
      </c>
      <c r="D26" s="47">
        <f t="shared" si="2"/>
        <v>5.055911514179878</v>
      </c>
      <c r="E26" s="47">
        <f>'[5]Cucumbers'!$J29</f>
        <v>5.055911514179878</v>
      </c>
    </row>
    <row r="27" spans="1:5" ht="12" customHeight="1">
      <c r="A27" s="23">
        <v>1992</v>
      </c>
      <c r="B27" s="24">
        <f t="shared" si="0"/>
        <v>9.473190044111579</v>
      </c>
      <c r="C27" s="47">
        <f>'[4]Cucumbers'!$H39</f>
        <v>4.927854550904264</v>
      </c>
      <c r="D27" s="47">
        <f t="shared" si="2"/>
        <v>4.545335493207316</v>
      </c>
      <c r="E27" s="47">
        <f>'[5]Cucumbers'!$J30</f>
        <v>4.545335493207316</v>
      </c>
    </row>
    <row r="28" spans="1:5" ht="12" customHeight="1">
      <c r="A28" s="23">
        <v>1993</v>
      </c>
      <c r="B28" s="24">
        <f t="shared" si="0"/>
        <v>9.539282435611227</v>
      </c>
      <c r="C28" s="47">
        <f>'[4]Cucumbers'!$H40</f>
        <v>5.211782813010316</v>
      </c>
      <c r="D28" s="47">
        <f t="shared" si="2"/>
        <v>4.327499622600911</v>
      </c>
      <c r="E28" s="47">
        <f>'[5]Cucumbers'!$J31</f>
        <v>4.327499622600911</v>
      </c>
    </row>
    <row r="29" spans="1:5" ht="12" customHeight="1">
      <c r="A29" s="23">
        <v>1994</v>
      </c>
      <c r="B29" s="24">
        <f t="shared" si="0"/>
        <v>10.142107945125193</v>
      </c>
      <c r="C29" s="47">
        <f>'[4]Cucumbers'!$H41</f>
        <v>5.362692217464584</v>
      </c>
      <c r="D29" s="47">
        <f t="shared" si="2"/>
        <v>4.779415727660609</v>
      </c>
      <c r="E29" s="47">
        <f>'[5]Cucumbers'!$J32</f>
        <v>4.779415727660609</v>
      </c>
    </row>
    <row r="30" spans="1:81" s="16" customFormat="1" ht="12" customHeight="1">
      <c r="A30" s="23">
        <v>1995</v>
      </c>
      <c r="B30" s="24">
        <f t="shared" si="0"/>
        <v>10.654942582637107</v>
      </c>
      <c r="C30" s="47">
        <f>'[4]Cucumbers'!$H42</f>
        <v>5.608946067820391</v>
      </c>
      <c r="D30" s="47">
        <f t="shared" si="2"/>
        <v>5.045996514816716</v>
      </c>
      <c r="E30" s="47">
        <f>'[5]Cucumbers'!$J33</f>
        <v>5.045996514816716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10.006671831792545</v>
      </c>
      <c r="C31" s="22">
        <f>'[4]Cucumbers'!$H43</f>
        <v>5.930337909347455</v>
      </c>
      <c r="D31" s="22">
        <f t="shared" si="2"/>
        <v>4.07633392244509</v>
      </c>
      <c r="E31" s="22">
        <f>'[5]Cucumbers'!$J34</f>
        <v>4.07633392244509</v>
      </c>
    </row>
    <row r="32" spans="1:5" ht="12" customHeight="1">
      <c r="A32" s="21">
        <v>1997</v>
      </c>
      <c r="B32" s="22">
        <f t="shared" si="0"/>
        <v>11.658627574983878</v>
      </c>
      <c r="C32" s="22">
        <f>'[4]Cucumbers'!$H44</f>
        <v>6.4228596983643085</v>
      </c>
      <c r="D32" s="22">
        <f t="shared" si="2"/>
        <v>5.235767876619571</v>
      </c>
      <c r="E32" s="22">
        <f>'[5]Cucumbers'!$J35</f>
        <v>5.235767876619571</v>
      </c>
    </row>
    <row r="33" spans="1:5" ht="12" customHeight="1">
      <c r="A33" s="21">
        <v>1998</v>
      </c>
      <c r="B33" s="22">
        <f t="shared" si="0"/>
        <v>10.502960622378357</v>
      </c>
      <c r="C33" s="22">
        <f>'[4]Cucumbers'!$H45</f>
        <v>6.490303272187313</v>
      </c>
      <c r="D33" s="22">
        <f t="shared" si="2"/>
        <v>4.012657350191043</v>
      </c>
      <c r="E33" s="22">
        <f>'[5]Cucumbers'!$J36</f>
        <v>4.012657350191043</v>
      </c>
    </row>
    <row r="34" spans="1:5" ht="12" customHeight="1">
      <c r="A34" s="21">
        <v>1999</v>
      </c>
      <c r="B34" s="22">
        <f t="shared" si="0"/>
        <v>10.931359064215254</v>
      </c>
      <c r="C34" s="22">
        <f>'[4]Cucumbers'!$H46</f>
        <v>6.729207812527972</v>
      </c>
      <c r="D34" s="22">
        <f t="shared" si="2"/>
        <v>4.202151251687283</v>
      </c>
      <c r="E34" s="22">
        <f>'[5]Cucumbers'!$J37</f>
        <v>4.202151251687283</v>
      </c>
    </row>
    <row r="35" spans="1:81" s="16" customFormat="1" ht="12" customHeight="1">
      <c r="A35" s="21">
        <v>2000</v>
      </c>
      <c r="B35" s="22">
        <f t="shared" si="0"/>
        <v>11.243317243253005</v>
      </c>
      <c r="C35" s="22">
        <f>'[4]Cucumbers'!$H47</f>
        <v>6.351313412539618</v>
      </c>
      <c r="D35" s="22">
        <f t="shared" si="2"/>
        <v>4.892003830713387</v>
      </c>
      <c r="E35" s="22">
        <f>'[5]Cucumbers'!$J38</f>
        <v>4.892003830713387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10.001274596201952</v>
      </c>
      <c r="C36" s="47">
        <f>'[4]Cucumbers'!$H48</f>
        <v>6.267731981511598</v>
      </c>
      <c r="D36" s="47">
        <f t="shared" si="2"/>
        <v>3.7335426146903554</v>
      </c>
      <c r="E36" s="47">
        <f>'[5]Cucumbers'!$J39</f>
        <v>3.7335426146903554</v>
      </c>
    </row>
    <row r="37" spans="1:5" ht="12" customHeight="1">
      <c r="A37" s="23">
        <v>2002</v>
      </c>
      <c r="B37" s="24">
        <f t="shared" si="0"/>
        <v>12.027468974739602</v>
      </c>
      <c r="C37" s="47">
        <f>'[4]Cucumbers'!$H49</f>
        <v>6.623385781073608</v>
      </c>
      <c r="D37" s="47">
        <f t="shared" si="2"/>
        <v>5.404083193665994</v>
      </c>
      <c r="E37" s="47">
        <f>'[5]Cucumbers'!$J40</f>
        <v>5.404083193665994</v>
      </c>
    </row>
    <row r="38" spans="1:5" ht="12" customHeight="1">
      <c r="A38" s="23">
        <v>2003</v>
      </c>
      <c r="B38" s="24">
        <f t="shared" si="0"/>
        <v>10.602224853415503</v>
      </c>
      <c r="C38" s="47">
        <f>'[4]Cucumbers'!$H50</f>
        <v>6.157652117119437</v>
      </c>
      <c r="D38" s="47">
        <f t="shared" si="2"/>
        <v>4.444572736296065</v>
      </c>
      <c r="E38" s="47">
        <f>'[5]Cucumbers'!$J41</f>
        <v>4.444572736296065</v>
      </c>
    </row>
    <row r="39" spans="1:5" ht="12" customHeight="1">
      <c r="A39" s="23">
        <v>2004</v>
      </c>
      <c r="B39" s="24">
        <f t="shared" si="0"/>
        <v>11.313241150790343</v>
      </c>
      <c r="C39" s="47">
        <f>'[4]Cucumbers'!$H51</f>
        <v>6.429887098103975</v>
      </c>
      <c r="D39" s="47">
        <f t="shared" si="2"/>
        <v>4.88335405268637</v>
      </c>
      <c r="E39" s="47">
        <f>'[5]Cucumbers'!$J42</f>
        <v>4.88335405268637</v>
      </c>
    </row>
    <row r="40" spans="1:5" ht="12" customHeight="1">
      <c r="A40" s="23">
        <v>2005</v>
      </c>
      <c r="B40" s="24">
        <f t="shared" si="0"/>
        <v>10.035094774646772</v>
      </c>
      <c r="C40" s="47">
        <f>'[4]Cucumbers'!$H52</f>
        <v>6.193473139209153</v>
      </c>
      <c r="D40" s="47">
        <f t="shared" si="2"/>
        <v>3.8416216354376203</v>
      </c>
      <c r="E40" s="47">
        <f>'[5]Cucumbers'!$J43</f>
        <v>3.8416216354376203</v>
      </c>
    </row>
    <row r="41" spans="1:5" ht="12" customHeight="1">
      <c r="A41" s="21">
        <v>2006</v>
      </c>
      <c r="B41" s="22">
        <f t="shared" si="0"/>
        <v>9.130387215005426</v>
      </c>
      <c r="C41" s="22">
        <f>'[4]Cucumbers'!$H53</f>
        <v>6.140421489162933</v>
      </c>
      <c r="D41" s="22">
        <f t="shared" si="2"/>
        <v>2.989965725842493</v>
      </c>
      <c r="E41" s="22">
        <f>'[5]Cucumbers'!$J44</f>
        <v>2.989965725842493</v>
      </c>
    </row>
    <row r="42" spans="1:5" ht="12" customHeight="1">
      <c r="A42" s="21">
        <v>2007</v>
      </c>
      <c r="B42" s="22">
        <f t="shared" si="0"/>
        <v>10.15634916177011</v>
      </c>
      <c r="C42" s="22">
        <f>'[4]Cucumbers'!$H54</f>
        <v>6.422974497380443</v>
      </c>
      <c r="D42" s="22">
        <f t="shared" si="2"/>
        <v>3.733374664389668</v>
      </c>
      <c r="E42" s="22">
        <f>'[5]Cucumbers'!$J45</f>
        <v>3.733374664389668</v>
      </c>
    </row>
    <row r="43" spans="1:5" ht="12" customHeight="1">
      <c r="A43" s="21">
        <v>2008</v>
      </c>
      <c r="B43" s="22">
        <f t="shared" si="0"/>
        <v>9.931792146381879</v>
      </c>
      <c r="C43" s="22">
        <f>'[4]Cucumbers'!$H55</f>
        <v>6.387755325407394</v>
      </c>
      <c r="D43" s="22">
        <f t="shared" si="2"/>
        <v>3.544036820974485</v>
      </c>
      <c r="E43" s="22">
        <f>'[5]Cucumbers'!$J46</f>
        <v>3.544036820974485</v>
      </c>
    </row>
    <row r="44" spans="1:5" ht="12" customHeight="1">
      <c r="A44" s="21">
        <v>2009</v>
      </c>
      <c r="B44" s="22">
        <f t="shared" si="0"/>
        <v>11.864445643324089</v>
      </c>
      <c r="C44" s="22">
        <f>'[4]Cucumbers'!$H56</f>
        <v>6.80371641428425</v>
      </c>
      <c r="D44" s="22">
        <f t="shared" si="2"/>
        <v>5.060729229039838</v>
      </c>
      <c r="E44" s="22">
        <f>'[5]Cucumbers'!$J47</f>
        <v>5.060729229039838</v>
      </c>
    </row>
    <row r="45" spans="1:5" ht="12" customHeight="1">
      <c r="A45" s="21">
        <v>2010</v>
      </c>
      <c r="B45" s="22">
        <f aca="true" t="shared" si="3" ref="B45:B50">SUM(C45,D45)</f>
        <v>10.474462008640785</v>
      </c>
      <c r="C45" s="22">
        <f>'[4]Cucumbers'!$H57</f>
        <v>6.7314380520787465</v>
      </c>
      <c r="D45" s="22">
        <f aca="true" t="shared" si="4" ref="D45:D50">SUM(E45:E45)</f>
        <v>3.7430239565620376</v>
      </c>
      <c r="E45" s="22">
        <f>'[5]Cucumbers'!$J48</f>
        <v>3.7430239565620376</v>
      </c>
    </row>
    <row r="46" spans="1:5" ht="12" customHeight="1">
      <c r="A46" s="43">
        <v>2011</v>
      </c>
      <c r="B46" s="44">
        <f t="shared" si="3"/>
        <v>9.210054825067225</v>
      </c>
      <c r="C46" s="47">
        <f>'[4]Cucumbers'!$H58</f>
        <v>6.381821932371693</v>
      </c>
      <c r="D46" s="47">
        <f t="shared" si="4"/>
        <v>2.828232892695532</v>
      </c>
      <c r="E46" s="47">
        <f>'[5]Cucumbers'!$J49</f>
        <v>2.828232892695532</v>
      </c>
    </row>
    <row r="47" spans="1:5" ht="12" customHeight="1">
      <c r="A47" s="46">
        <v>2012</v>
      </c>
      <c r="B47" s="47">
        <f t="shared" si="3"/>
        <v>10.099193716768369</v>
      </c>
      <c r="C47" s="47">
        <f>'[4]Cucumbers'!$H59</f>
        <v>7.123874198823485</v>
      </c>
      <c r="D47" s="47">
        <f t="shared" si="4"/>
        <v>2.9753195179448837</v>
      </c>
      <c r="E47" s="47">
        <f>'[5]Cucumbers'!$J50</f>
        <v>2.9753195179448837</v>
      </c>
    </row>
    <row r="48" spans="1:5" ht="12" customHeight="1">
      <c r="A48" s="46">
        <v>2013</v>
      </c>
      <c r="B48" s="47">
        <f t="shared" si="3"/>
        <v>10.542378514566623</v>
      </c>
      <c r="C48" s="47">
        <f>'[4]Cucumbers'!$H60</f>
        <v>7.32434873399214</v>
      </c>
      <c r="D48" s="47">
        <f t="shared" si="4"/>
        <v>3.218029780574484</v>
      </c>
      <c r="E48" s="47">
        <f>'[5]Cucumbers'!$J51</f>
        <v>3.218029780574484</v>
      </c>
    </row>
    <row r="49" spans="1:5" ht="12" customHeight="1">
      <c r="A49" s="46">
        <v>2014</v>
      </c>
      <c r="B49" s="47">
        <f t="shared" si="3"/>
        <v>11.30530476207195</v>
      </c>
      <c r="C49" s="47">
        <f>'[4]Cucumbers'!$H61</f>
        <v>7.432549718655952</v>
      </c>
      <c r="D49" s="47">
        <f t="shared" si="4"/>
        <v>3.8727550434159976</v>
      </c>
      <c r="E49" s="47">
        <f>'[5]Cucumbers'!$J52</f>
        <v>3.8727550434159976</v>
      </c>
    </row>
    <row r="50" spans="1:5" ht="12" customHeight="1">
      <c r="A50" s="49">
        <v>2015</v>
      </c>
      <c r="B50" s="50">
        <f t="shared" si="3"/>
        <v>10.97780164743368</v>
      </c>
      <c r="C50" s="50">
        <f>'[4]Cucumbers'!$H62</f>
        <v>7.563493024400426</v>
      </c>
      <c r="D50" s="50">
        <f t="shared" si="4"/>
        <v>3.4143086230332544</v>
      </c>
      <c r="E50" s="50">
        <f>'[5]Cucumbers'!$J53</f>
        <v>3.4143086230332544</v>
      </c>
    </row>
    <row r="51" spans="1:5" ht="12" customHeight="1">
      <c r="A51" s="56">
        <v>2016</v>
      </c>
      <c r="B51" s="48">
        <f>SUM(C51,D51)</f>
        <v>11.11199840306634</v>
      </c>
      <c r="C51" s="48">
        <f>'[4]Cucumbers'!$H63</f>
        <v>8.119849730611223</v>
      </c>
      <c r="D51" s="48">
        <f>SUM(E51:E51)</f>
        <v>2.9921486724551163</v>
      </c>
      <c r="E51" s="48">
        <f>'[5]Cucumbers'!$J54</f>
        <v>2.9921486724551163</v>
      </c>
    </row>
    <row r="52" spans="1:5" ht="12" customHeight="1">
      <c r="A52" s="56">
        <v>2017</v>
      </c>
      <c r="B52" s="48">
        <f>SUM(C52,D52)</f>
        <v>11.089127829732737</v>
      </c>
      <c r="C52" s="48">
        <f>'[4]Cucumbers'!$H64</f>
        <v>7.429599175836746</v>
      </c>
      <c r="D52" s="48">
        <f>SUM(E52:E52)</f>
        <v>3.6595286538959915</v>
      </c>
      <c r="E52" s="48">
        <f>'[5]Cucumbers'!$J55</f>
        <v>3.6595286538959915</v>
      </c>
    </row>
    <row r="53" spans="1:5" ht="12" customHeight="1">
      <c r="A53" s="69">
        <v>2018</v>
      </c>
      <c r="B53" s="70">
        <f>SUM(C53,D53)</f>
        <v>11.328197305308322</v>
      </c>
      <c r="C53" s="70">
        <f>'[4]Cucumbers'!$H65</f>
        <v>7.994405045475101</v>
      </c>
      <c r="D53" s="70">
        <f>SUM(E53:E53)</f>
        <v>3.333792259833222</v>
      </c>
      <c r="E53" s="70">
        <f>'[5]Cucumbers'!$J56</f>
        <v>3.333792259833222</v>
      </c>
    </row>
    <row r="54" spans="1:5" ht="12" customHeight="1" thickBot="1">
      <c r="A54" s="57">
        <v>2019</v>
      </c>
      <c r="B54" s="58">
        <f>SUM(C54,D54)</f>
        <v>11.447152577335869</v>
      </c>
      <c r="C54" s="58">
        <f>'[4]Cucumbers'!$H66</f>
        <v>8.024784175911499</v>
      </c>
      <c r="D54" s="58">
        <f>SUM(E54:E54)</f>
        <v>3.4223684014243703</v>
      </c>
      <c r="E54" s="58">
        <f>'[5]Cucumbers'!$J57</f>
        <v>3.4223684014243703</v>
      </c>
    </row>
    <row r="55" spans="1:81" ht="12" customHeight="1" thickTop="1">
      <c r="A55" s="128" t="s">
        <v>123</v>
      </c>
      <c r="B55" s="129"/>
      <c r="C55" s="129"/>
      <c r="D55" s="129"/>
      <c r="E55" s="13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6"/>
      <c r="B56" s="137"/>
      <c r="C56" s="137"/>
      <c r="D56" s="137"/>
      <c r="E56" s="138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E1"/>
    <mergeCell ref="A55:E56"/>
    <mergeCell ref="B4:E4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101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55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75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0.33357392271228764</v>
      </c>
      <c r="C5" s="22">
        <f>'[4]Eggplant'!$H17</f>
        <v>0.33357392271228764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0.32264122777026016</v>
      </c>
      <c r="C6" s="47">
        <f>'[4]Eggplant'!$H18</f>
        <v>0.32264122777026016</v>
      </c>
      <c r="D6" s="24" t="s">
        <v>6</v>
      </c>
    </row>
    <row r="7" spans="1:4" ht="12" customHeight="1">
      <c r="A7" s="23">
        <v>1972</v>
      </c>
      <c r="B7" s="24">
        <f t="shared" si="0"/>
        <v>0.3868582536113123</v>
      </c>
      <c r="C7" s="47">
        <f>'[4]Eggplant'!$H19</f>
        <v>0.3868582536113123</v>
      </c>
      <c r="D7" s="24" t="s">
        <v>6</v>
      </c>
    </row>
    <row r="8" spans="1:4" ht="12" customHeight="1">
      <c r="A8" s="23">
        <v>1973</v>
      </c>
      <c r="B8" s="24">
        <f t="shared" si="0"/>
        <v>0.43367671972403254</v>
      </c>
      <c r="C8" s="47">
        <f>'[4]Eggplant'!$H20</f>
        <v>0.43367671972403254</v>
      </c>
      <c r="D8" s="24" t="s">
        <v>6</v>
      </c>
    </row>
    <row r="9" spans="1:4" ht="12" customHeight="1">
      <c r="A9" s="23">
        <v>1974</v>
      </c>
      <c r="B9" s="24">
        <f t="shared" si="0"/>
        <v>0.40635199715693887</v>
      </c>
      <c r="C9" s="47">
        <f>'[4]Eggplant'!$H21</f>
        <v>0.40635199715693887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0.4454260486264486</v>
      </c>
      <c r="C10" s="47">
        <f>'[4]Eggplant'!$H22</f>
        <v>0.4454260486264486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0.4591006031141789</v>
      </c>
      <c r="C11" s="22">
        <f>'[4]Eggplant'!$H23</f>
        <v>0.4591006031141789</v>
      </c>
      <c r="D11" s="22" t="s">
        <v>6</v>
      </c>
    </row>
    <row r="12" spans="1:4" ht="12" customHeight="1">
      <c r="A12" s="21">
        <v>1977</v>
      </c>
      <c r="B12" s="22">
        <f t="shared" si="0"/>
        <v>0.4377063099632672</v>
      </c>
      <c r="C12" s="22">
        <f>'[4]Eggplant'!$H24</f>
        <v>0.4377063099632672</v>
      </c>
      <c r="D12" s="22" t="s">
        <v>6</v>
      </c>
    </row>
    <row r="13" spans="1:4" ht="12" customHeight="1">
      <c r="A13" s="21">
        <v>1978</v>
      </c>
      <c r="B13" s="22">
        <f t="shared" si="0"/>
        <v>0.4888020306849069</v>
      </c>
      <c r="C13" s="22">
        <f>'[4]Eggplant'!$H25</f>
        <v>0.4888020306849069</v>
      </c>
      <c r="D13" s="22" t="s">
        <v>6</v>
      </c>
    </row>
    <row r="14" spans="1:4" ht="12" customHeight="1">
      <c r="A14" s="21">
        <v>1979</v>
      </c>
      <c r="B14" s="22">
        <f t="shared" si="0"/>
        <v>0.47588367287996264</v>
      </c>
      <c r="C14" s="22">
        <f>'[4]Eggplant'!$H26</f>
        <v>0.47588367287996264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0.47732801700288946</v>
      </c>
      <c r="C15" s="22">
        <f>'[4]Eggplant'!$H27</f>
        <v>0.47732801700288946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0.45832862249202055</v>
      </c>
      <c r="C16" s="47">
        <f>'[4]Eggplant'!$H28</f>
        <v>0.45832862249202055</v>
      </c>
      <c r="D16" s="24" t="s">
        <v>6</v>
      </c>
    </row>
    <row r="17" spans="1:4" ht="12" customHeight="1">
      <c r="A17" s="23">
        <v>1982</v>
      </c>
      <c r="B17" s="24">
        <f t="shared" si="0"/>
        <v>0.513807776457009</v>
      </c>
      <c r="C17" s="47">
        <f>'[4]Eggplant'!$H29</f>
        <v>0.513807776457009</v>
      </c>
      <c r="D17" s="24" t="s">
        <v>6</v>
      </c>
    </row>
    <row r="18" spans="1:4" ht="12" customHeight="1">
      <c r="A18" s="23">
        <v>1983</v>
      </c>
      <c r="B18" s="24">
        <f t="shared" si="0"/>
        <v>0.5125753818707934</v>
      </c>
      <c r="C18" s="47">
        <f>'[4]Eggplant'!$H30</f>
        <v>0.5125753818707934</v>
      </c>
      <c r="D18" s="24" t="s">
        <v>6</v>
      </c>
    </row>
    <row r="19" spans="1:4" ht="12" customHeight="1">
      <c r="A19" s="23">
        <v>1984</v>
      </c>
      <c r="B19" s="24">
        <f t="shared" si="0"/>
        <v>0.46880024370843</v>
      </c>
      <c r="C19" s="47">
        <f>'[4]Eggplant'!$H31</f>
        <v>0.46880024370843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0.4579269162060839</v>
      </c>
      <c r="C20" s="47">
        <f>'[4]Eggplant'!$H32</f>
        <v>0.4579269162060839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0.4666508761650689</v>
      </c>
      <c r="C21" s="22">
        <f>'[4]Eggplant'!$H33</f>
        <v>0.4666508761650689</v>
      </c>
      <c r="D21" s="22" t="s">
        <v>6</v>
      </c>
    </row>
    <row r="22" spans="1:4" ht="12" customHeight="1">
      <c r="A22" s="21">
        <v>1987</v>
      </c>
      <c r="B22" s="22">
        <f t="shared" si="0"/>
        <v>0.47280934416236964</v>
      </c>
      <c r="C22" s="22">
        <f>'[4]Eggplant'!$H34</f>
        <v>0.47280934416236964</v>
      </c>
      <c r="D22" s="22" t="s">
        <v>6</v>
      </c>
    </row>
    <row r="23" spans="1:4" ht="12" customHeight="1">
      <c r="A23" s="21">
        <v>1988</v>
      </c>
      <c r="B23" s="22">
        <f t="shared" si="0"/>
        <v>0.390170638435073</v>
      </c>
      <c r="C23" s="22">
        <f>'[4]Eggplant'!$H35</f>
        <v>0.390170638435073</v>
      </c>
      <c r="D23" s="22" t="s">
        <v>6</v>
      </c>
    </row>
    <row r="24" spans="1:4" ht="12" customHeight="1">
      <c r="A24" s="21">
        <v>1989</v>
      </c>
      <c r="B24" s="22">
        <f t="shared" si="0"/>
        <v>0.399042621148046</v>
      </c>
      <c r="C24" s="22">
        <f>'[4]Eggplant'!$H36</f>
        <v>0.399042621148046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0.39938912254329717</v>
      </c>
      <c r="C25" s="22">
        <f>'[4]Eggplant'!$H37</f>
        <v>0.39938912254329717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0.411451203780775</v>
      </c>
      <c r="C26" s="47">
        <f>'[4]Eggplant'!$H38</f>
        <v>0.411451203780775</v>
      </c>
      <c r="D26" s="24" t="s">
        <v>6</v>
      </c>
    </row>
    <row r="27" spans="1:4" ht="12" customHeight="1">
      <c r="A27" s="23">
        <v>1992</v>
      </c>
      <c r="B27" s="24">
        <f t="shared" si="0"/>
        <v>0.4698435930773004</v>
      </c>
      <c r="C27" s="47">
        <f>'[4]Eggplant'!$H39</f>
        <v>0.4698435930773004</v>
      </c>
      <c r="D27" s="24" t="s">
        <v>6</v>
      </c>
    </row>
    <row r="28" spans="1:4" ht="12" customHeight="1">
      <c r="A28" s="23">
        <v>1993</v>
      </c>
      <c r="B28" s="24">
        <f t="shared" si="0"/>
        <v>0.47146068279187714</v>
      </c>
      <c r="C28" s="47">
        <f>'[4]Eggplant'!$H40</f>
        <v>0.47146068279187714</v>
      </c>
      <c r="D28" s="24" t="s">
        <v>6</v>
      </c>
    </row>
    <row r="29" spans="1:4" ht="12" customHeight="1">
      <c r="A29" s="23">
        <v>1994</v>
      </c>
      <c r="B29" s="24">
        <f t="shared" si="0"/>
        <v>0.5162544223264854</v>
      </c>
      <c r="C29" s="47">
        <f>'[4]Eggplant'!$H41</f>
        <v>0.5162544223264854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0.4726943955701782</v>
      </c>
      <c r="C30" s="47">
        <f>'[4]Eggplant'!$H42</f>
        <v>0.4726943955701782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0.598886775170859</v>
      </c>
      <c r="C31" s="22">
        <f>'[4]Eggplant'!$H43</f>
        <v>0.598886775170859</v>
      </c>
      <c r="D31" s="22" t="s">
        <v>6</v>
      </c>
    </row>
    <row r="32" spans="1:4" ht="12" customHeight="1">
      <c r="A32" s="21">
        <v>1997</v>
      </c>
      <c r="B32" s="22">
        <f t="shared" si="0"/>
        <v>0.6501637890602099</v>
      </c>
      <c r="C32" s="22">
        <f>'[4]Eggplant'!$H44</f>
        <v>0.6501637890602099</v>
      </c>
      <c r="D32" s="22" t="s">
        <v>6</v>
      </c>
    </row>
    <row r="33" spans="1:4" ht="12" customHeight="1">
      <c r="A33" s="21">
        <v>1998</v>
      </c>
      <c r="B33" s="22">
        <f t="shared" si="0"/>
        <v>0.6997519149629684</v>
      </c>
      <c r="C33" s="22">
        <f>'[4]Eggplant'!$H45</f>
        <v>0.6997519149629684</v>
      </c>
      <c r="D33" s="22" t="s">
        <v>6</v>
      </c>
    </row>
    <row r="34" spans="1:4" ht="12" customHeight="1">
      <c r="A34" s="21">
        <v>1999</v>
      </c>
      <c r="B34" s="22">
        <f t="shared" si="0"/>
        <v>0.6660197998532018</v>
      </c>
      <c r="C34" s="22">
        <f>'[4]Eggplant'!$H46</f>
        <v>0.6660197998532018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0.806991037059334</v>
      </c>
      <c r="C35" s="22">
        <f>'[4]Eggplant'!$H47</f>
        <v>0.806991037059334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0.8323920212280428</v>
      </c>
      <c r="C36" s="47">
        <f>'[4]Eggplant'!$H48</f>
        <v>0.8323920212280428</v>
      </c>
      <c r="D36" s="24" t="s">
        <v>6</v>
      </c>
    </row>
    <row r="37" spans="1:4" ht="12" customHeight="1">
      <c r="A37" s="23">
        <v>2002</v>
      </c>
      <c r="B37" s="24">
        <f t="shared" si="0"/>
        <v>0.7190653194838275</v>
      </c>
      <c r="C37" s="47">
        <f>'[4]Eggplant'!$H49</f>
        <v>0.7190653194838275</v>
      </c>
      <c r="D37" s="24" t="s">
        <v>6</v>
      </c>
    </row>
    <row r="38" spans="1:4" ht="12" customHeight="1">
      <c r="A38" s="23">
        <v>2003</v>
      </c>
      <c r="B38" s="24">
        <f t="shared" si="0"/>
        <v>0.7254644677807414</v>
      </c>
      <c r="C38" s="47">
        <f>'[4]Eggplant'!$H50</f>
        <v>0.7254644677807414</v>
      </c>
      <c r="D38" s="24" t="s">
        <v>6</v>
      </c>
    </row>
    <row r="39" spans="1:4" ht="12" customHeight="1">
      <c r="A39" s="23">
        <v>2004</v>
      </c>
      <c r="B39" s="24">
        <f t="shared" si="0"/>
        <v>0.7247367331612652</v>
      </c>
      <c r="C39" s="47">
        <f>'[4]Eggplant'!$H51</f>
        <v>0.7247367331612652</v>
      </c>
      <c r="D39" s="24" t="s">
        <v>6</v>
      </c>
    </row>
    <row r="40" spans="1:4" ht="12" customHeight="1">
      <c r="A40" s="23">
        <v>2005</v>
      </c>
      <c r="B40" s="24">
        <f t="shared" si="0"/>
        <v>0.849862490425649</v>
      </c>
      <c r="C40" s="47">
        <f>'[4]Eggplant'!$H52</f>
        <v>0.849862490425649</v>
      </c>
      <c r="D40" s="24" t="s">
        <v>6</v>
      </c>
    </row>
    <row r="41" spans="1:4" ht="12" customHeight="1">
      <c r="A41" s="21">
        <v>2006</v>
      </c>
      <c r="B41" s="22">
        <f t="shared" si="0"/>
        <v>0.8510839883647162</v>
      </c>
      <c r="C41" s="22">
        <f>'[4]Eggplant'!$H53</f>
        <v>0.8510839883647162</v>
      </c>
      <c r="D41" s="22" t="s">
        <v>6</v>
      </c>
    </row>
    <row r="42" spans="1:4" ht="12" customHeight="1">
      <c r="A42" s="21">
        <v>2007</v>
      </c>
      <c r="B42" s="22">
        <f t="shared" si="0"/>
        <v>0.8551308530603569</v>
      </c>
      <c r="C42" s="22">
        <f>'[4]Eggplant'!$H54</f>
        <v>0.8551308530603569</v>
      </c>
      <c r="D42" s="22" t="s">
        <v>6</v>
      </c>
    </row>
    <row r="43" spans="1:4" ht="12" customHeight="1">
      <c r="A43" s="21">
        <v>2008</v>
      </c>
      <c r="B43" s="22">
        <f t="shared" si="0"/>
        <v>0.7765337268821109</v>
      </c>
      <c r="C43" s="22">
        <f>'[4]Eggplant'!$H55</f>
        <v>0.7765337268821109</v>
      </c>
      <c r="D43" s="22" t="s">
        <v>6</v>
      </c>
    </row>
    <row r="44" spans="1:4" ht="12" customHeight="1">
      <c r="A44" s="21">
        <v>2009</v>
      </c>
      <c r="B44" s="22">
        <f t="shared" si="0"/>
        <v>0.8052444768693108</v>
      </c>
      <c r="C44" s="22">
        <f>'[4]Eggplant'!$H56</f>
        <v>0.8052444768693108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0.742108628987112</v>
      </c>
      <c r="C45" s="22">
        <f>'[4]Eggplant'!$H57</f>
        <v>0.742108628987112</v>
      </c>
      <c r="D45" s="22" t="s">
        <v>6</v>
      </c>
    </row>
    <row r="46" spans="1:4" ht="12" customHeight="1">
      <c r="A46" s="43">
        <v>2011</v>
      </c>
      <c r="B46" s="44">
        <f t="shared" si="1"/>
        <v>0.7123275698806775</v>
      </c>
      <c r="C46" s="47">
        <f>'[4]Eggplant'!$H58</f>
        <v>0.7123275698806775</v>
      </c>
      <c r="D46" s="44" t="s">
        <v>6</v>
      </c>
    </row>
    <row r="47" spans="1:4" ht="12" customHeight="1">
      <c r="A47" s="46">
        <v>2012</v>
      </c>
      <c r="B47" s="47">
        <f t="shared" si="1"/>
        <v>0.8061088419663136</v>
      </c>
      <c r="C47" s="47">
        <f>'[4]Eggplant'!$H59</f>
        <v>0.8061088419663136</v>
      </c>
      <c r="D47" s="47" t="s">
        <v>6</v>
      </c>
    </row>
    <row r="48" spans="1:4" ht="12" customHeight="1">
      <c r="A48" s="46">
        <v>2013</v>
      </c>
      <c r="B48" s="47">
        <f t="shared" si="1"/>
        <v>0.8485239669845395</v>
      </c>
      <c r="C48" s="47">
        <f>'[4]Eggplant'!$H60</f>
        <v>0.8485239669845395</v>
      </c>
      <c r="D48" s="47" t="s">
        <v>6</v>
      </c>
    </row>
    <row r="49" spans="1:4" ht="12" customHeight="1">
      <c r="A49" s="46">
        <v>2014</v>
      </c>
      <c r="B49" s="47">
        <f t="shared" si="1"/>
        <v>0.8471599772555845</v>
      </c>
      <c r="C49" s="47">
        <f>'[4]Eggplant'!$H61</f>
        <v>0.8471599772555845</v>
      </c>
      <c r="D49" s="47" t="s">
        <v>6</v>
      </c>
    </row>
    <row r="50" spans="1:4" ht="12" customHeight="1">
      <c r="A50" s="49">
        <v>2015</v>
      </c>
      <c r="B50" s="50">
        <f t="shared" si="1"/>
        <v>0.84738844138681</v>
      </c>
      <c r="C50" s="50">
        <f>'[4]Eggplant'!$H62</f>
        <v>0.84738844138681</v>
      </c>
      <c r="D50" s="50" t="s">
        <v>6</v>
      </c>
    </row>
    <row r="51" spans="1:4" ht="12" customHeight="1">
      <c r="A51" s="56">
        <v>2016</v>
      </c>
      <c r="B51" s="48">
        <f>SUM(C51:D51)</f>
        <v>0.864301122164204</v>
      </c>
      <c r="C51" s="48">
        <f>'[4]Eggplant'!$H63</f>
        <v>0.864301122164204</v>
      </c>
      <c r="D51" s="48" t="s">
        <v>6</v>
      </c>
    </row>
    <row r="52" spans="1:4" ht="12" customHeight="1">
      <c r="A52" s="56">
        <v>2017</v>
      </c>
      <c r="B52" s="48">
        <f>SUM(C52:D52)</f>
        <v>0.875544430703502</v>
      </c>
      <c r="C52" s="48">
        <f>'[4]Eggplant'!$H64</f>
        <v>0.875544430703502</v>
      </c>
      <c r="D52" s="48" t="s">
        <v>6</v>
      </c>
    </row>
    <row r="53" spans="1:4" ht="12" customHeight="1">
      <c r="A53" s="69">
        <v>2018</v>
      </c>
      <c r="B53" s="70">
        <f>SUM(C53:D53)</f>
        <v>0.9115248428573647</v>
      </c>
      <c r="C53" s="70">
        <f>'[4]Eggplant'!$H65</f>
        <v>0.9115248428573647</v>
      </c>
      <c r="D53" s="70" t="s">
        <v>6</v>
      </c>
    </row>
    <row r="54" spans="1:4" ht="12" customHeight="1" thickBot="1">
      <c r="A54" s="57">
        <v>2019</v>
      </c>
      <c r="B54" s="58">
        <f>SUM(C54:D54)</f>
        <v>0.8852320743015758</v>
      </c>
      <c r="C54" s="58">
        <f>'[4]Eggplant'!$H66</f>
        <v>0.8852320743015758</v>
      </c>
      <c r="D54" s="58" t="s">
        <v>6</v>
      </c>
    </row>
    <row r="55" spans="1:81" ht="12" customHeight="1" thickTop="1">
      <c r="A55" s="88" t="s">
        <v>58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91"/>
      <c r="B56" s="92"/>
      <c r="C56" s="92"/>
      <c r="D56" s="9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91" t="s">
        <v>57</v>
      </c>
      <c r="B57" s="92"/>
      <c r="C57" s="92"/>
      <c r="D57" s="9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118"/>
      <c r="B58" s="119"/>
      <c r="C58" s="119"/>
      <c r="D58" s="120"/>
    </row>
    <row r="59" spans="1:4" ht="12" customHeight="1">
      <c r="A59" s="85" t="s">
        <v>123</v>
      </c>
      <c r="B59" s="86"/>
      <c r="C59" s="86"/>
      <c r="D59" s="87"/>
    </row>
    <row r="60" spans="1:4" ht="12" customHeight="1">
      <c r="A60" s="85"/>
      <c r="B60" s="86"/>
      <c r="C60" s="86"/>
      <c r="D60" s="87"/>
    </row>
    <row r="61" spans="1:4" ht="12" customHeight="1">
      <c r="A61" s="85"/>
      <c r="B61" s="86"/>
      <c r="C61" s="86"/>
      <c r="D61" s="87"/>
    </row>
  </sheetData>
  <sheetProtection/>
  <mergeCells count="11">
    <mergeCell ref="A2:A3"/>
    <mergeCell ref="B4:D4"/>
    <mergeCell ref="A1:D1"/>
    <mergeCell ref="A59:D61"/>
    <mergeCell ref="A55:D55"/>
    <mergeCell ref="A56:D56"/>
    <mergeCell ref="A57:D57"/>
    <mergeCell ref="A58:D58"/>
    <mergeCell ref="D2:D3"/>
    <mergeCell ref="C2:C3"/>
    <mergeCell ref="B2:B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13" customWidth="1"/>
    <col min="2" max="9" width="12.7109375" style="7" customWidth="1"/>
    <col min="10" max="16384" width="12.7109375" style="8" customWidth="1"/>
  </cols>
  <sheetData>
    <row r="1" spans="1:9" s="35" customFormat="1" ht="12" customHeight="1" thickBot="1">
      <c r="A1" s="81" t="s">
        <v>124</v>
      </c>
      <c r="B1" s="81"/>
      <c r="C1" s="81"/>
      <c r="D1" s="81"/>
      <c r="E1" s="81"/>
      <c r="F1" s="81"/>
      <c r="G1" s="81"/>
      <c r="H1" s="81"/>
      <c r="I1" s="81"/>
    </row>
    <row r="2" spans="1:9" ht="12" customHeight="1" thickTop="1">
      <c r="A2" s="98" t="s">
        <v>3</v>
      </c>
      <c r="B2" s="96" t="s">
        <v>52</v>
      </c>
      <c r="C2" s="94" t="s">
        <v>0</v>
      </c>
      <c r="D2" s="25" t="s">
        <v>1</v>
      </c>
      <c r="E2" s="26"/>
      <c r="F2" s="26"/>
      <c r="G2" s="26"/>
      <c r="H2" s="26"/>
      <c r="I2" s="26"/>
    </row>
    <row r="3" spans="1:9" ht="12" customHeight="1">
      <c r="A3" s="99"/>
      <c r="B3" s="97"/>
      <c r="C3" s="95"/>
      <c r="D3" s="10" t="s">
        <v>52</v>
      </c>
      <c r="E3" s="9" t="s">
        <v>53</v>
      </c>
      <c r="F3" s="9" t="s">
        <v>54</v>
      </c>
      <c r="G3" s="9" t="s">
        <v>11</v>
      </c>
      <c r="H3" s="11" t="s">
        <v>10</v>
      </c>
      <c r="I3" s="12" t="s">
        <v>51</v>
      </c>
    </row>
    <row r="4" spans="1:17" ht="12" customHeight="1">
      <c r="A4" s="42"/>
      <c r="B4" s="82" t="s">
        <v>81</v>
      </c>
      <c r="C4" s="83"/>
      <c r="D4" s="83"/>
      <c r="E4" s="83"/>
      <c r="F4" s="83"/>
      <c r="G4" s="83"/>
      <c r="H4" s="83"/>
      <c r="I4" s="84"/>
      <c r="J4" s="42"/>
      <c r="K4" s="42"/>
      <c r="L4" s="42"/>
      <c r="M4" s="42"/>
      <c r="N4" s="42"/>
      <c r="O4" s="42"/>
      <c r="P4" s="42"/>
      <c r="Q4" s="42"/>
    </row>
    <row r="5" spans="1:17" ht="12" customHeight="1">
      <c r="A5" s="21">
        <v>1970</v>
      </c>
      <c r="B5" s="22">
        <f>SUM(C5:D5)</f>
        <v>336.26503245726684</v>
      </c>
      <c r="C5" s="22">
        <f>SUM(Artichokes:TurnipGreens!C5)</f>
        <v>154.3537224672628</v>
      </c>
      <c r="D5" s="22">
        <f>SUM(E5:I5)</f>
        <v>181.91130999000404</v>
      </c>
      <c r="E5" s="22">
        <f>SUM(Asparagus!E5,LimaBeans!E5,SnapBeans!E5,Beets!E5,Cabbage!E5,Carrots!E5,SweetCorn!E5,Cucumbers!E5,Mushrooms!E5,GreenPeas!E5,ChilePeppers!E5,Potatoes!E5,Spinach!E5,Tomatoes!E5)+SUM('[1]Other'!$J8)</f>
        <v>100.69715075021128</v>
      </c>
      <c r="F5" s="22">
        <f>SUM(Asparagus!F5,LimaBeans!F5,SnapBeans!F5,Broccoli!E5,Carrots!F5,Cauliflower!E5,SweetCorn!F5,GreenPeas!F5,Potatoes!F5,Spinach!F5)+SUM('[2]MiscFrozen'!$J8)</f>
        <v>43.701956448120484</v>
      </c>
      <c r="G5" s="22">
        <f>SUM(Onions!E5,Potatoes!G5)</f>
        <v>13.16516434855549</v>
      </c>
      <c r="H5" s="22">
        <f>Potatoes!H5</f>
        <v>17.390710649006106</v>
      </c>
      <c r="I5" s="22">
        <f>SUM(DryBeans!B5,DryPeas!B5)</f>
        <v>6.956327794110675</v>
      </c>
      <c r="J5" s="14"/>
      <c r="K5" s="14"/>
      <c r="L5" s="14"/>
      <c r="M5" s="14"/>
      <c r="N5" s="14"/>
      <c r="O5" s="14"/>
      <c r="P5" s="14"/>
      <c r="Q5" s="14"/>
    </row>
    <row r="6" spans="1:9" ht="12" customHeight="1">
      <c r="A6" s="23">
        <v>1971</v>
      </c>
      <c r="B6" s="24">
        <f aca="true" t="shared" si="0" ref="B6:B35">SUM(C6:D6)</f>
        <v>339.5458432680829</v>
      </c>
      <c r="C6" s="24">
        <f>SUM(Artichokes:TurnipGreens!C6)</f>
        <v>148.0504057692907</v>
      </c>
      <c r="D6" s="24">
        <f aca="true" t="shared" si="1" ref="D6:D35">SUM(E6:I6)</f>
        <v>191.49543749879217</v>
      </c>
      <c r="E6" s="24">
        <f>SUM(Asparagus!E6,LimaBeans!E6,SnapBeans!E6,Beets!E6,Cabbage!E6,Carrots!E6,SweetCorn!E6,Cucumbers!E6,Mushrooms!E6,GreenPeas!E6,ChilePeppers!E6,Potatoes!E6,Spinach!E6,Tomatoes!E6)+SUM('[1]Other'!$J9)</f>
        <v>107.79934719312314</v>
      </c>
      <c r="F6" s="24">
        <f>SUM(Asparagus!F6,LimaBeans!F6,SnapBeans!F6,Broccoli!E6,Carrots!F6,Cauliflower!E6,SweetCorn!F6,GreenPeas!F6,Potatoes!F6,Spinach!F6)+SUM('[2]MiscFrozen'!$J9)</f>
        <v>45.321319440819416</v>
      </c>
      <c r="G6" s="24">
        <f>SUM(Onions!E6,Potatoes!G6)</f>
        <v>13.810339014066194</v>
      </c>
      <c r="H6" s="24">
        <f>Potatoes!H6</f>
        <v>17.15223368855972</v>
      </c>
      <c r="I6" s="47">
        <f>SUM(DryBeans!B6,DryPeas!B6)</f>
        <v>7.412198162223705</v>
      </c>
    </row>
    <row r="7" spans="1:9" ht="12" customHeight="1">
      <c r="A7" s="23">
        <v>1972</v>
      </c>
      <c r="B7" s="24">
        <f t="shared" si="0"/>
        <v>337.7652902482399</v>
      </c>
      <c r="C7" s="24">
        <f>SUM(Artichokes:TurnipGreens!C7)</f>
        <v>151.40757215657626</v>
      </c>
      <c r="D7" s="24">
        <f t="shared" si="1"/>
        <v>186.35771809166368</v>
      </c>
      <c r="E7" s="24">
        <f>SUM(Asparagus!E7,LimaBeans!E7,SnapBeans!E7,Beets!E7,Cabbage!E7,Carrots!E7,SweetCorn!E7,Cucumbers!E7,Mushrooms!E7,GreenPeas!E7,ChilePeppers!E7,Potatoes!E7,Spinach!E7,Tomatoes!E7)+SUM('[1]Other'!$J10)</f>
        <v>104.55770335444137</v>
      </c>
      <c r="F7" s="24">
        <f>SUM(Asparagus!F7,LimaBeans!F7,SnapBeans!F7,Broccoli!E7,Carrots!F7,Cauliflower!E7,SweetCorn!F7,GreenPeas!F7,Potatoes!F7,Spinach!F7)+SUM('[2]MiscFrozen'!$J10)</f>
        <v>45.265303626557916</v>
      </c>
      <c r="G7" s="24">
        <f>SUM(Onions!E7,Potatoes!G7)</f>
        <v>13.314204653733277</v>
      </c>
      <c r="H7" s="24">
        <f>Potatoes!H7</f>
        <v>16.663966916949345</v>
      </c>
      <c r="I7" s="47">
        <f>SUM(DryBeans!B7,DryPeas!B7)</f>
        <v>6.55653953998181</v>
      </c>
    </row>
    <row r="8" spans="1:9" ht="12" customHeight="1">
      <c r="A8" s="23">
        <v>1973</v>
      </c>
      <c r="B8" s="24">
        <f t="shared" si="0"/>
        <v>335.541384049155</v>
      </c>
      <c r="C8" s="24">
        <f>SUM(Artichokes:TurnipGreens!C8)</f>
        <v>148.10857202909287</v>
      </c>
      <c r="D8" s="24">
        <f t="shared" si="1"/>
        <v>187.43281202006216</v>
      </c>
      <c r="E8" s="24">
        <f>SUM(Asparagus!E8,LimaBeans!E8,SnapBeans!E8,Beets!E8,Cabbage!E8,Carrots!E8,SweetCorn!E8,Cucumbers!E8,Mushrooms!E8,GreenPeas!E8,ChilePeppers!E8,Potatoes!E8,Spinach!E8,Tomatoes!E8)+SUM('[1]Other'!$J11)</f>
        <v>98.30714573410495</v>
      </c>
      <c r="F8" s="24">
        <f>SUM(Asparagus!F8,LimaBeans!F8,SnapBeans!F8,Broccoli!E8,Carrots!F8,Cauliflower!E8,SweetCorn!F8,GreenPeas!F8,Potatoes!F8,Spinach!F8)+SUM('[2]MiscFrozen'!$J11)</f>
        <v>50.59767322671523</v>
      </c>
      <c r="G8" s="24">
        <f>SUM(Onions!E8,Potatoes!G8)</f>
        <v>14.247473207839215</v>
      </c>
      <c r="H8" s="24">
        <f>Potatoes!H8</f>
        <v>16.295438136181097</v>
      </c>
      <c r="I8" s="47">
        <f>SUM(DryBeans!B8,DryPeas!B8)</f>
        <v>7.985081715221634</v>
      </c>
    </row>
    <row r="9" spans="1:9" ht="12" customHeight="1">
      <c r="A9" s="23">
        <v>1974</v>
      </c>
      <c r="B9" s="24">
        <f t="shared" si="0"/>
        <v>334.31840576289596</v>
      </c>
      <c r="C9" s="24">
        <f>SUM(Artichokes:TurnipGreens!C9)</f>
        <v>146.1719264092118</v>
      </c>
      <c r="D9" s="24">
        <f t="shared" si="1"/>
        <v>188.14647935368419</v>
      </c>
      <c r="E9" s="24">
        <f>SUM(Asparagus!E9,LimaBeans!E9,SnapBeans!E9,Beets!E9,Cabbage!E9,Carrots!E9,SweetCorn!E9,Cucumbers!E9,Mushrooms!E9,GreenPeas!E9,ChilePeppers!E9,Potatoes!E9,Spinach!E9,Tomatoes!E9)+SUM('[1]Other'!$J12)</f>
        <v>99.13594195343046</v>
      </c>
      <c r="F9" s="24">
        <f>SUM(Asparagus!F9,LimaBeans!F9,SnapBeans!F9,Broccoli!E9,Carrots!F9,Cauliflower!E9,SweetCorn!F9,GreenPeas!F9,Potatoes!F9,Spinach!F9)+SUM('[2]MiscFrozen'!$J12)</f>
        <v>51.048473496310564</v>
      </c>
      <c r="G9" s="24">
        <f>SUM(Onions!E9,Potatoes!G9)</f>
        <v>16.064309435409204</v>
      </c>
      <c r="H9" s="24">
        <f>Potatoes!H9</f>
        <v>15.72614961609322</v>
      </c>
      <c r="I9" s="47">
        <f>SUM(DryBeans!B9,DryPeas!B9)</f>
        <v>6.17160485244075</v>
      </c>
    </row>
    <row r="10" spans="1:9" ht="12" customHeight="1">
      <c r="A10" s="23">
        <v>1975</v>
      </c>
      <c r="B10" s="24">
        <f t="shared" si="0"/>
        <v>338.9435211789222</v>
      </c>
      <c r="C10" s="24">
        <f>SUM(Artichokes:TurnipGreens!C10)</f>
        <v>149.09466633423585</v>
      </c>
      <c r="D10" s="24">
        <f t="shared" si="1"/>
        <v>189.84885484468637</v>
      </c>
      <c r="E10" s="24">
        <f>SUM(Asparagus!E10,LimaBeans!E10,SnapBeans!E10,Beets!E10,Cabbage!E10,Carrots!E10,SweetCorn!E10,Cucumbers!E10,Mushrooms!E10,GreenPeas!E10,ChilePeppers!E10,Potatoes!E10,Spinach!E10,Tomatoes!E10)+SUM('[1]Other'!$J13)</f>
        <v>97.87960070638368</v>
      </c>
      <c r="F10" s="24">
        <f>SUM(Asparagus!F10,LimaBeans!F10,SnapBeans!F10,Broccoli!E10,Carrots!F10,Cauliflower!E10,SweetCorn!F10,GreenPeas!F10,Potatoes!F10,Spinach!F10)+SUM('[2]MiscFrozen'!$J13)</f>
        <v>52.63775369754552</v>
      </c>
      <c r="G10" s="24">
        <f>SUM(Onions!E10,Potatoes!G10)</f>
        <v>16.669737189370892</v>
      </c>
      <c r="H10" s="24">
        <f>Potatoes!H10</f>
        <v>15.48434295027619</v>
      </c>
      <c r="I10" s="47">
        <f>SUM(DryBeans!B10,DryPeas!B10)</f>
        <v>7.177420301110091</v>
      </c>
    </row>
    <row r="11" spans="1:9" ht="12" customHeight="1">
      <c r="A11" s="21">
        <v>1976</v>
      </c>
      <c r="B11" s="22">
        <f t="shared" si="0"/>
        <v>349.08633408609046</v>
      </c>
      <c r="C11" s="22">
        <f>SUM(Artichokes:TurnipGreens!C11)</f>
        <v>148.35709048104167</v>
      </c>
      <c r="D11" s="22">
        <f t="shared" si="1"/>
        <v>200.72924360504877</v>
      </c>
      <c r="E11" s="22">
        <f>SUM(Asparagus!E11,LimaBeans!E11,SnapBeans!E11,Beets!E11,Cabbage!E11,Carrots!E11,SweetCorn!E11,Cucumbers!E11,Mushrooms!E11,GreenPeas!E11,ChilePeppers!E11,Potatoes!E11,Spinach!E11,Tomatoes!E11)+SUM('[1]Other'!$J14)</f>
        <v>103.55514716665402</v>
      </c>
      <c r="F11" s="22">
        <f>SUM(Asparagus!F11,LimaBeans!F11,SnapBeans!F11,Broccoli!E11,Carrots!F11,Cauliflower!E11,SweetCorn!F11,GreenPeas!F11,Potatoes!F11,Spinach!F11)+SUM('[2]MiscFrozen'!$J14)</f>
        <v>57.48291379439081</v>
      </c>
      <c r="G11" s="22">
        <f>SUM(Onions!E11,Potatoes!G11)</f>
        <v>17.100621780906735</v>
      </c>
      <c r="H11" s="22">
        <f>Potatoes!H11</f>
        <v>15.752058155800674</v>
      </c>
      <c r="I11" s="22">
        <f>SUM(DryBeans!B11,DryPeas!B11)</f>
        <v>6.838502707296498</v>
      </c>
    </row>
    <row r="12" spans="1:9" ht="12" customHeight="1">
      <c r="A12" s="21">
        <v>1977</v>
      </c>
      <c r="B12" s="22">
        <f t="shared" si="0"/>
        <v>345.5218393392955</v>
      </c>
      <c r="C12" s="22">
        <f>SUM(Artichokes:TurnipGreens!C12)</f>
        <v>148.84071953710608</v>
      </c>
      <c r="D12" s="22">
        <f t="shared" si="1"/>
        <v>196.68111980218941</v>
      </c>
      <c r="E12" s="22">
        <f>SUM(Asparagus!E12,LimaBeans!E12,SnapBeans!E12,Beets!E12,Cabbage!E12,Carrots!E12,SweetCorn!E12,Cucumbers!E12,Mushrooms!E12,GreenPeas!E12,ChilePeppers!E12,Potatoes!E12,Spinach!E12,Tomatoes!E12)+SUM('[1]Other'!$J15)</f>
        <v>101.7128853865216</v>
      </c>
      <c r="F12" s="22">
        <f>SUM(Asparagus!F12,LimaBeans!F12,SnapBeans!F12,Broccoli!E12,Carrots!F12,Cauliflower!E12,SweetCorn!F12,GreenPeas!F12,Potatoes!F12,Spinach!F12)+SUM('[2]MiscFrozen'!$J15)</f>
        <v>59.00958695353684</v>
      </c>
      <c r="G12" s="22">
        <f>SUM(Onions!E12,Potatoes!G12)</f>
        <v>12.723172644263734</v>
      </c>
      <c r="H12" s="22">
        <f>Potatoes!H12</f>
        <v>16.23917653095047</v>
      </c>
      <c r="I12" s="22">
        <f>SUM(DryBeans!B12,DryPeas!B12)</f>
        <v>6.996298286916752</v>
      </c>
    </row>
    <row r="13" spans="1:9" ht="12" customHeight="1">
      <c r="A13" s="21">
        <v>1978</v>
      </c>
      <c r="B13" s="22">
        <f t="shared" si="0"/>
        <v>335.1159803549542</v>
      </c>
      <c r="C13" s="22">
        <f>SUM(Artichokes:TurnipGreens!C13)</f>
        <v>143.89614333027248</v>
      </c>
      <c r="D13" s="22">
        <f t="shared" si="1"/>
        <v>191.21983702468174</v>
      </c>
      <c r="E13" s="22">
        <f>SUM(Asparagus!E13,LimaBeans!E13,SnapBeans!E13,Beets!E13,Cabbage!E13,Carrots!E13,SweetCorn!E13,Cucumbers!E13,Mushrooms!E13,GreenPeas!E13,ChilePeppers!E13,Potatoes!E13,Spinach!E13,Tomatoes!E13)+SUM('[1]Other'!$J16)</f>
        <v>96.71846989596266</v>
      </c>
      <c r="F13" s="22">
        <f>SUM(Asparagus!F13,LimaBeans!F13,SnapBeans!F13,Broccoli!E13,Carrots!F13,Cauliflower!E13,SweetCorn!F13,GreenPeas!F13,Potatoes!F13,Spinach!F13)+SUM('[2]MiscFrozen'!$J16)</f>
        <v>58.91861830860949</v>
      </c>
      <c r="G13" s="22">
        <f>SUM(Onions!E13,Potatoes!G13)</f>
        <v>13.38904896268841</v>
      </c>
      <c r="H13" s="22">
        <f>Potatoes!H13</f>
        <v>16.516023631421703</v>
      </c>
      <c r="I13" s="22">
        <f>SUM(DryBeans!B13,DryPeas!B13)</f>
        <v>5.677676225999508</v>
      </c>
    </row>
    <row r="14" spans="1:9" ht="12" customHeight="1">
      <c r="A14" s="21">
        <v>1979</v>
      </c>
      <c r="B14" s="22">
        <f t="shared" si="0"/>
        <v>341.57553792269584</v>
      </c>
      <c r="C14" s="22">
        <f>SUM(Artichokes:TurnipGreens!C14)</f>
        <v>149.02058913013184</v>
      </c>
      <c r="D14" s="22">
        <f t="shared" si="1"/>
        <v>192.55494879256398</v>
      </c>
      <c r="E14" s="22">
        <f>SUM(Asparagus!E14,LimaBeans!E14,SnapBeans!E14,Beets!E14,Cabbage!E14,Carrots!E14,SweetCorn!E14,Cucumbers!E14,Mushrooms!E14,GreenPeas!E14,ChilePeppers!E14,Potatoes!E14,Spinach!E14,Tomatoes!E14)+SUM('[1]Other'!$J17)</f>
        <v>100.60484623078608</v>
      </c>
      <c r="F14" s="22">
        <f>SUM(Asparagus!F14,LimaBeans!F14,SnapBeans!F14,Broccoli!E14,Carrots!F14,Cauliflower!E14,SweetCorn!F14,GreenPeas!F14,Potatoes!F14,Spinach!F14)+SUM('[2]MiscFrozen'!$J17)</f>
        <v>55.44505142020498</v>
      </c>
      <c r="G14" s="22">
        <f>SUM(Onions!E14,Potatoes!G14)</f>
        <v>13.11566064277621</v>
      </c>
      <c r="H14" s="22">
        <f>Potatoes!H14</f>
        <v>16.656941281020195</v>
      </c>
      <c r="I14" s="22">
        <f>SUM(DryBeans!B14,DryPeas!B14)</f>
        <v>6.7324492177765265</v>
      </c>
    </row>
    <row r="15" spans="1:9" ht="12" customHeight="1">
      <c r="A15" s="21">
        <v>1980</v>
      </c>
      <c r="B15" s="22">
        <f t="shared" si="0"/>
        <v>338.7309786850087</v>
      </c>
      <c r="C15" s="22">
        <f>SUM(Artichokes:TurnipGreens!C15)</f>
        <v>151.76092514043734</v>
      </c>
      <c r="D15" s="22">
        <f t="shared" si="1"/>
        <v>186.9700535445714</v>
      </c>
      <c r="E15" s="22">
        <f>SUM(Asparagus!E15,LimaBeans!E15,SnapBeans!E15,Beets!E15,Cabbage!E15,Carrots!E15,SweetCorn!E15,Cucumbers!E15,Mushrooms!E15,GreenPeas!E15,ChilePeppers!E15,Potatoes!E15,Spinach!E15,Tomatoes!E15)+SUM('[1]Other'!$J18)</f>
        <v>102.48376118277679</v>
      </c>
      <c r="F15" s="22">
        <f>SUM(Asparagus!F15,LimaBeans!F15,SnapBeans!F15,Broccoli!E15,Carrots!F15,Cauliflower!E15,SweetCorn!F15,GreenPeas!F15,Potatoes!F15,Spinach!F15)+SUM('[2]MiscFrozen'!$J18)</f>
        <v>51.55793915714296</v>
      </c>
      <c r="G15" s="22">
        <f>SUM(Onions!E15,Potatoes!G15)</f>
        <v>10.54181375503895</v>
      </c>
      <c r="H15" s="22">
        <f>Potatoes!H15</f>
        <v>16.48697750805793</v>
      </c>
      <c r="I15" s="22">
        <f>SUM(DryBeans!B15,DryPeas!B15)</f>
        <v>5.899561941554792</v>
      </c>
    </row>
    <row r="16" spans="1:9" ht="12" customHeight="1">
      <c r="A16" s="23">
        <v>1981</v>
      </c>
      <c r="B16" s="24">
        <f t="shared" si="0"/>
        <v>334.92046215694666</v>
      </c>
      <c r="C16" s="24">
        <f>SUM(Artichokes:TurnipGreens!C16)</f>
        <v>145.4604098139938</v>
      </c>
      <c r="D16" s="24">
        <f t="shared" si="1"/>
        <v>189.46005234295288</v>
      </c>
      <c r="E16" s="24">
        <f>SUM(Asparagus!E16,LimaBeans!E16,SnapBeans!E16,Beets!E16,Cabbage!E16,Carrots!E16,SweetCorn!E16,Cucumbers!E16,Mushrooms!E16,GreenPeas!E16,ChilePeppers!E16,Potatoes!E16,Spinach!E16,Tomatoes!E16)+SUM('[1]Other'!$J19)</f>
        <v>97.03241399034198</v>
      </c>
      <c r="F16" s="24">
        <f>SUM(Asparagus!F16,LimaBeans!F16,SnapBeans!F16,Broccoli!E16,Carrots!F16,Cauliflower!E16,SweetCorn!F16,GreenPeas!F16,Potatoes!F16,Spinach!F16)+SUM('[2]MiscFrozen'!$J19)</f>
        <v>58.24558444821663</v>
      </c>
      <c r="G16" s="24">
        <f>SUM(Onions!E16,Potatoes!G16)</f>
        <v>11.654440094448743</v>
      </c>
      <c r="H16" s="24">
        <f>Potatoes!H16</f>
        <v>16.58978318534044</v>
      </c>
      <c r="I16" s="47">
        <f>SUM(DryBeans!B16,DryPeas!B16)</f>
        <v>5.937830624605079</v>
      </c>
    </row>
    <row r="17" spans="1:9" ht="12" customHeight="1">
      <c r="A17" s="23">
        <v>1982</v>
      </c>
      <c r="B17" s="24">
        <f t="shared" si="0"/>
        <v>337.8964488029089</v>
      </c>
      <c r="C17" s="24">
        <f>SUM(Artichokes:TurnipGreens!C17)</f>
        <v>151.33600486520166</v>
      </c>
      <c r="D17" s="24">
        <f t="shared" si="1"/>
        <v>186.56044393770722</v>
      </c>
      <c r="E17" s="24">
        <f>SUM(Asparagus!E17,LimaBeans!E17,SnapBeans!E17,Beets!E17,Cabbage!E17,Carrots!E17,SweetCorn!E17,Cucumbers!E17,Mushrooms!E17,GreenPeas!E17,ChilePeppers!E17,Potatoes!E17,Spinach!E17,Tomatoes!E17)+SUM('[1]Other'!$J20)</f>
        <v>95.13807254386397</v>
      </c>
      <c r="F17" s="24">
        <f>SUM(Asparagus!F17,LimaBeans!F17,SnapBeans!F17,Broccoli!E17,Carrots!F17,Cauliflower!E17,SweetCorn!F17,GreenPeas!F17,Potatoes!F17,Spinach!F17)+SUM('[2]MiscFrozen'!$J20)</f>
        <v>54.35450808570795</v>
      </c>
      <c r="G17" s="24">
        <f>SUM(Onions!E17,Potatoes!G17)</f>
        <v>12.385191087653109</v>
      </c>
      <c r="H17" s="24">
        <f>Potatoes!H17</f>
        <v>16.991681912932624</v>
      </c>
      <c r="I17" s="47">
        <f>SUM(DryBeans!B17,DryPeas!B17)</f>
        <v>7.690990307549545</v>
      </c>
    </row>
    <row r="18" spans="1:9" ht="12" customHeight="1">
      <c r="A18" s="23">
        <v>1983</v>
      </c>
      <c r="B18" s="24">
        <f t="shared" si="0"/>
        <v>340.3030966770903</v>
      </c>
      <c r="C18" s="24">
        <f>SUM(Artichokes:TurnipGreens!C18)</f>
        <v>151.8395086995543</v>
      </c>
      <c r="D18" s="24">
        <f t="shared" si="1"/>
        <v>188.463587977536</v>
      </c>
      <c r="E18" s="24">
        <f>SUM(Asparagus!E18,LimaBeans!E18,SnapBeans!E18,Beets!E18,Cabbage!E18,Carrots!E18,SweetCorn!E18,Cucumbers!E18,Mushrooms!E18,GreenPeas!E18,ChilePeppers!E18,Potatoes!E18,Spinach!E18,Tomatoes!E18)+SUM('[1]Other'!$J21)</f>
        <v>96.51283521652044</v>
      </c>
      <c r="F18" s="24">
        <f>SUM(Asparagus!F18,LimaBeans!F18,SnapBeans!F18,Broccoli!E18,Carrots!F18,Cauliflower!E18,SweetCorn!F18,GreenPeas!F18,Potatoes!F18,Spinach!F18)+SUM('[2]MiscFrozen'!$J21)</f>
        <v>55.89086575640626</v>
      </c>
      <c r="G18" s="24">
        <f>SUM(Onions!E18,Potatoes!G18)</f>
        <v>11.635953385686301</v>
      </c>
      <c r="H18" s="24">
        <f>Potatoes!H18</f>
        <v>17.757971208713357</v>
      </c>
      <c r="I18" s="47">
        <f>SUM(DryBeans!B18,DryPeas!B18)</f>
        <v>6.665962410209653</v>
      </c>
    </row>
    <row r="19" spans="1:9" ht="12" customHeight="1">
      <c r="A19" s="23">
        <v>1984</v>
      </c>
      <c r="B19" s="24">
        <f t="shared" si="0"/>
        <v>358.13068280994185</v>
      </c>
      <c r="C19" s="24">
        <f>SUM(Artichokes:TurnipGreens!C19)</f>
        <v>157.21740040934162</v>
      </c>
      <c r="D19" s="24">
        <f t="shared" si="1"/>
        <v>200.9132824006002</v>
      </c>
      <c r="E19" s="24">
        <f>SUM(Asparagus!E19,LimaBeans!E19,SnapBeans!E19,Beets!E19,Cabbage!E19,Carrots!E19,SweetCorn!E19,Cucumbers!E19,Mushrooms!E19,GreenPeas!E19,ChilePeppers!E19,Potatoes!E19,Spinach!E19,Tomatoes!E19)+SUM('[1]Other'!$J22)</f>
        <v>102.63988724617957</v>
      </c>
      <c r="F19" s="24">
        <f>SUM(Asparagus!F19,LimaBeans!F19,SnapBeans!F19,Broccoli!E19,Carrots!F19,Cauliflower!E19,SweetCorn!F19,GreenPeas!F19,Potatoes!F19,Spinach!F19)+SUM('[2]MiscFrozen'!$J22)</f>
        <v>62.69198736722035</v>
      </c>
      <c r="G19" s="24">
        <f>SUM(Onions!E19,Potatoes!G19)</f>
        <v>11.77421262587371</v>
      </c>
      <c r="H19" s="24">
        <f>Potatoes!H19</f>
        <v>17.971026114035237</v>
      </c>
      <c r="I19" s="47">
        <f>SUM(DryBeans!B19,DryPeas!B19)</f>
        <v>5.836169047291356</v>
      </c>
    </row>
    <row r="20" spans="1:9" ht="12" customHeight="1">
      <c r="A20" s="23">
        <v>1985</v>
      </c>
      <c r="B20" s="24">
        <f t="shared" si="0"/>
        <v>360.6649717826464</v>
      </c>
      <c r="C20" s="24">
        <f>SUM(Artichokes:TurnipGreens!C20)</f>
        <v>159.12968472036323</v>
      </c>
      <c r="D20" s="24">
        <f t="shared" si="1"/>
        <v>201.53528706228315</v>
      </c>
      <c r="E20" s="24">
        <f>SUM(Asparagus!E20,LimaBeans!E20,SnapBeans!E20,Beets!E20,Cabbage!E20,Carrots!E20,SweetCorn!E20,Cucumbers!E20,Mushrooms!E20,GreenPeas!E20,ChilePeppers!E20,Potatoes!E20,Spinach!E20,Tomatoes!E20)+SUM('[1]Other'!$J23)</f>
        <v>99.25696781986434</v>
      </c>
      <c r="F20" s="24">
        <f>SUM(Asparagus!F20,LimaBeans!F20,SnapBeans!F20,Broccoli!E20,Carrots!F20,Cauliflower!E20,SweetCorn!F20,GreenPeas!F20,Potatoes!F20,Spinach!F20)+SUM('[2]MiscFrozen'!$J23)</f>
        <v>64.54588678988218</v>
      </c>
      <c r="G20" s="24">
        <f>SUM(Onions!E20,Potatoes!G20)</f>
        <v>12.781640080263013</v>
      </c>
      <c r="H20" s="24">
        <f>Potatoes!H20</f>
        <v>17.595083240378084</v>
      </c>
      <c r="I20" s="47">
        <f>SUM(DryBeans!B20,DryPeas!B20)</f>
        <v>7.355709131895534</v>
      </c>
    </row>
    <row r="21" spans="1:9" ht="12" customHeight="1">
      <c r="A21" s="21">
        <v>1986</v>
      </c>
      <c r="B21" s="22">
        <f t="shared" si="0"/>
        <v>361.3321671228292</v>
      </c>
      <c r="C21" s="22">
        <f>SUM(Artichokes:TurnipGreens!C21)</f>
        <v>159.15474659099766</v>
      </c>
      <c r="D21" s="22">
        <f t="shared" si="1"/>
        <v>202.17742053183156</v>
      </c>
      <c r="E21" s="22">
        <f>SUM(Asparagus!E21,LimaBeans!E21,SnapBeans!E21,Beets!E21,Cabbage!E21,Carrots!E21,SweetCorn!E21,Cucumbers!E21,Mushrooms!E21,GreenPeas!E21,ChilePeppers!E21,Potatoes!E21,Spinach!E21,Tomatoes!E21)+SUM('[1]Other'!$J24)</f>
        <v>99.61350607877147</v>
      </c>
      <c r="F21" s="22">
        <f>SUM(Asparagus!F21,LimaBeans!F21,SnapBeans!F21,Broccoli!E21,Carrots!F21,Cauliflower!E21,SweetCorn!F21,GreenPeas!F21,Potatoes!F21,Spinach!F21)+SUM('[2]MiscFrozen'!$J24)</f>
        <v>64.53466794421989</v>
      </c>
      <c r="G21" s="22">
        <f>SUM(Onions!E21,Potatoes!G21)</f>
        <v>12.82487773048938</v>
      </c>
      <c r="H21" s="22">
        <f>Potatoes!H21</f>
        <v>18.14282026669326</v>
      </c>
      <c r="I21" s="22">
        <f>SUM(DryBeans!B21,DryPeas!B21)</f>
        <v>7.061548511657558</v>
      </c>
    </row>
    <row r="22" spans="1:9" ht="12" customHeight="1">
      <c r="A22" s="21">
        <v>1987</v>
      </c>
      <c r="B22" s="22">
        <f t="shared" si="0"/>
        <v>370.4657313387595</v>
      </c>
      <c r="C22" s="22">
        <f>SUM(Artichokes:TurnipGreens!C22)</f>
        <v>168.66184125128402</v>
      </c>
      <c r="D22" s="22">
        <f t="shared" si="1"/>
        <v>201.8038900874755</v>
      </c>
      <c r="E22" s="22">
        <f>SUM(Asparagus!E22,LimaBeans!E22,SnapBeans!E22,Beets!E22,Cabbage!E22,Carrots!E22,SweetCorn!E22,Cucumbers!E22,Mushrooms!E22,GreenPeas!E22,ChilePeppers!E22,Potatoes!E22,Spinach!E22,Tomatoes!E22)+SUM('[1]Other'!$J25)</f>
        <v>99.00990115188418</v>
      </c>
      <c r="F22" s="22">
        <f>SUM(Asparagus!F22,LimaBeans!F22,SnapBeans!F22,Broccoli!E22,Carrots!F22,Cauliflower!E22,SweetCorn!F22,GreenPeas!F22,Potatoes!F22,Spinach!F22)+SUM('[2]MiscFrozen'!$J25)</f>
        <v>66.97101007221282</v>
      </c>
      <c r="G22" s="22">
        <f>SUM(Onions!E22,Potatoes!G22)</f>
        <v>12.274985178909738</v>
      </c>
      <c r="H22" s="22">
        <f>Potatoes!H22</f>
        <v>17.58507009769197</v>
      </c>
      <c r="I22" s="22">
        <f>SUM(DryBeans!B22,DryPeas!B22)</f>
        <v>5.96292358677682</v>
      </c>
    </row>
    <row r="23" spans="1:9" ht="12" customHeight="1">
      <c r="A23" s="21">
        <v>1988</v>
      </c>
      <c r="B23" s="22">
        <f t="shared" si="0"/>
        <v>370.3745010627364</v>
      </c>
      <c r="C23" s="22">
        <f>SUM(Artichokes:TurnipGreens!C23)</f>
        <v>174.73128720370175</v>
      </c>
      <c r="D23" s="22">
        <f t="shared" si="1"/>
        <v>195.64321385903466</v>
      </c>
      <c r="E23" s="22">
        <f>SUM(Asparagus!E23,LimaBeans!E23,SnapBeans!E23,Beets!E23,Cabbage!E23,Carrots!E23,SweetCorn!E23,Cucumbers!E23,Mushrooms!E23,GreenPeas!E23,ChilePeppers!E23,Potatoes!E23,Spinach!E23,Tomatoes!E23)+SUM('[1]Other'!$J26)</f>
        <v>94.62981958631869</v>
      </c>
      <c r="F23" s="22">
        <f>SUM(Asparagus!F23,LimaBeans!F23,SnapBeans!F23,Broccoli!E23,Carrots!F23,Cauliflower!E23,SweetCorn!F23,GreenPeas!F23,Potatoes!F23,Spinach!F23)+SUM('[2]MiscFrozen'!$J26)</f>
        <v>64.27532696055277</v>
      </c>
      <c r="G23" s="22">
        <f>SUM(Onions!E23,Potatoes!G23)</f>
        <v>12.093711465058096</v>
      </c>
      <c r="H23" s="22">
        <f>Potatoes!H23</f>
        <v>17.096271095130625</v>
      </c>
      <c r="I23" s="22">
        <f>SUM(DryBeans!B23,DryPeas!B23)</f>
        <v>7.548084751974462</v>
      </c>
    </row>
    <row r="24" spans="1:9" ht="12" customHeight="1">
      <c r="A24" s="21">
        <v>1989</v>
      </c>
      <c r="B24" s="22">
        <f t="shared" si="0"/>
        <v>385.97151680514696</v>
      </c>
      <c r="C24" s="22">
        <f>SUM(Artichokes:TurnipGreens!C24)</f>
        <v>181.03478719244345</v>
      </c>
      <c r="D24" s="22">
        <f t="shared" si="1"/>
        <v>204.9367296127035</v>
      </c>
      <c r="E24" s="22">
        <f>SUM(Asparagus!E24,LimaBeans!E24,SnapBeans!E24,Beets!E24,Cabbage!E24,Carrots!E24,SweetCorn!E24,Cucumbers!E24,Mushrooms!E24,GreenPeas!E24,ChilePeppers!E24,Potatoes!E24,Spinach!E24,Tomatoes!E24)+SUM('[1]Other'!$J27)</f>
        <v>101.69364637619296</v>
      </c>
      <c r="F24" s="22">
        <f>SUM(Asparagus!F24,LimaBeans!F24,SnapBeans!F24,Broccoli!E24,Carrots!F24,Cauliflower!E24,SweetCorn!F24,GreenPeas!F24,Potatoes!F24,Spinach!F24)+SUM('[2]MiscFrozen'!$J27)</f>
        <v>67.43165039258677</v>
      </c>
      <c r="G24" s="22">
        <f>SUM(Onions!E24,Potatoes!G24)</f>
        <v>12.402521313848837</v>
      </c>
      <c r="H24" s="22">
        <f>Potatoes!H24</f>
        <v>17.371781115055267</v>
      </c>
      <c r="I24" s="22">
        <f>SUM(DryBeans!B24,DryPeas!B24)</f>
        <v>6.037130415019687</v>
      </c>
    </row>
    <row r="25" spans="1:9" ht="12" customHeight="1">
      <c r="A25" s="21">
        <v>1990</v>
      </c>
      <c r="B25" s="22">
        <f t="shared" si="0"/>
        <v>391.76715148787923</v>
      </c>
      <c r="C25" s="22">
        <f>SUM(Artichokes:TurnipGreens!C25)</f>
        <v>176.42248803785185</v>
      </c>
      <c r="D25" s="22">
        <f t="shared" si="1"/>
        <v>215.3446634500274</v>
      </c>
      <c r="E25" s="22">
        <f>SUM(Asparagus!E25,LimaBeans!E25,SnapBeans!E25,Beets!E25,Cabbage!E25,Carrots!E25,SweetCorn!E25,Cucumbers!E25,Mushrooms!E25,GreenPeas!E25,ChilePeppers!E25,Potatoes!E25,Spinach!E25,Tomatoes!E25)+SUM('[5]Other'!$J28)</f>
        <v>110.3023506597463</v>
      </c>
      <c r="F25" s="22">
        <f>SUM(Asparagus!F25,LimaBeans!F25,SnapBeans!F25,Broccoli!E25,Carrots!F25,Cauliflower!E25,SweetCorn!F25,GreenPeas!F25,Potatoes!F25,Spinach!F25)+SUM('[2]MiscFrozen'!$J28)</f>
        <v>66.65355348591945</v>
      </c>
      <c r="G25" s="22">
        <f>SUM(Onions!E25,Potatoes!G25)</f>
        <v>14.873316163705564</v>
      </c>
      <c r="H25" s="22">
        <f>Potatoes!H25</f>
        <v>16.319753905937667</v>
      </c>
      <c r="I25" s="22">
        <f>SUM(DryBeans!B25,DryPeas!B25)</f>
        <v>7.1956892347184604</v>
      </c>
    </row>
    <row r="26" spans="1:9" ht="12" customHeight="1">
      <c r="A26" s="23">
        <v>1991</v>
      </c>
      <c r="B26" s="24">
        <f t="shared" si="0"/>
        <v>401.51999197843884</v>
      </c>
      <c r="C26" s="24">
        <f>SUM(Artichokes:TurnipGreens!C26)</f>
        <v>176.21761497202866</v>
      </c>
      <c r="D26" s="24">
        <f t="shared" si="1"/>
        <v>225.30237700641015</v>
      </c>
      <c r="E26" s="47">
        <f>SUM(Asparagus!E26,LimaBeans!E26,SnapBeans!E26,Beets!E26,Cabbage!E26,Carrots!E26,SweetCorn!E26,Cucumbers!E26,Mushrooms!E26,GreenPeas!E26,ChilePeppers!E26,Potatoes!E26,Spinach!E26,Tomatoes!E26)+SUM('[5]Other'!$J29)</f>
        <v>112.38750886650513</v>
      </c>
      <c r="F26" s="24">
        <f>SUM(Asparagus!F26,LimaBeans!F26,SnapBeans!F26,Broccoli!E26,Carrots!F26,Cauliflower!E26,SweetCorn!F26,GreenPeas!F26,Potatoes!F26,Spinach!F26)+SUM('[2]MiscFrozen'!$J29)</f>
        <v>72.45531768392026</v>
      </c>
      <c r="G26" s="24">
        <f>SUM(Onions!E26,Potatoes!G26)</f>
        <v>15.400736489548034</v>
      </c>
      <c r="H26" s="24">
        <f>Potatoes!H26</f>
        <v>17.151699163290505</v>
      </c>
      <c r="I26" s="47">
        <f>SUM(DryBeans!B26,DryPeas!B26)</f>
        <v>7.9071148031462</v>
      </c>
    </row>
    <row r="27" spans="1:9" ht="12" customHeight="1">
      <c r="A27" s="23">
        <v>1992</v>
      </c>
      <c r="B27" s="24">
        <f t="shared" si="0"/>
        <v>399.93153798648615</v>
      </c>
      <c r="C27" s="24">
        <f>SUM(Artichokes:TurnipGreens!C27)</f>
        <v>179.76366224887448</v>
      </c>
      <c r="D27" s="24">
        <f t="shared" si="1"/>
        <v>220.16787573761167</v>
      </c>
      <c r="E27" s="47">
        <f>SUM(Asparagus!E27,LimaBeans!E27,SnapBeans!E27,Beets!E27,Cabbage!E27,Carrots!E27,SweetCorn!E27,Cucumbers!E27,Mushrooms!E27,GreenPeas!E27,ChilePeppers!E27,Potatoes!E27,Spinach!E27,Tomatoes!E27)+SUM('[5]Other'!$J30)</f>
        <v>110.06033526667797</v>
      </c>
      <c r="F27" s="24">
        <f>SUM(Asparagus!F27,LimaBeans!F27,SnapBeans!F27,Broccoli!E27,Carrots!F27,Cauliflower!E27,SweetCorn!F27,GreenPeas!F27,Potatoes!F27,Spinach!F27)+SUM('[2]MiscFrozen'!$J30)</f>
        <v>70.45478722195148</v>
      </c>
      <c r="G27" s="24">
        <f>SUM(Onions!E27,Potatoes!G27)</f>
        <v>14.264958215509122</v>
      </c>
      <c r="H27" s="24">
        <f>Potatoes!H27</f>
        <v>16.97167028891294</v>
      </c>
      <c r="I27" s="47">
        <f>SUM(DryBeans!B27,DryPeas!B27)</f>
        <v>8.416124744560141</v>
      </c>
    </row>
    <row r="28" spans="1:9" ht="12" customHeight="1">
      <c r="A28" s="23">
        <v>1993</v>
      </c>
      <c r="B28" s="24">
        <f t="shared" si="0"/>
        <v>413.8654890592602</v>
      </c>
      <c r="C28" s="24">
        <f>SUM(Artichokes:TurnipGreens!C28)</f>
        <v>187.70656347259637</v>
      </c>
      <c r="D28" s="24">
        <f t="shared" si="1"/>
        <v>226.15892558666386</v>
      </c>
      <c r="E28" s="47">
        <f>SUM(Asparagus!E28,LimaBeans!E28,SnapBeans!E28,Beets!E28,Cabbage!E28,Carrots!E28,SweetCorn!E28,Cucumbers!E28,Mushrooms!E28,GreenPeas!E28,ChilePeppers!E28,Potatoes!E28,Spinach!E28,Tomatoes!E28)+SUM('[5]Other'!$J31)</f>
        <v>109.8696552934353</v>
      </c>
      <c r="F28" s="24">
        <f>SUM(Asparagus!F28,LimaBeans!F28,SnapBeans!F28,Broccoli!E28,Carrots!F28,Cauliflower!E28,SweetCorn!F28,GreenPeas!F28,Potatoes!F28,Spinach!F28)+SUM('[2]MiscFrozen'!$J31)</f>
        <v>75.41665399479741</v>
      </c>
      <c r="G28" s="24">
        <f>SUM(Onions!E28,Potatoes!G28)</f>
        <v>15.659318987051165</v>
      </c>
      <c r="H28" s="24">
        <f>Potatoes!H28</f>
        <v>17.475981796315157</v>
      </c>
      <c r="I28" s="47">
        <f>SUM(DryBeans!B28,DryPeas!B28)</f>
        <v>7.737315515064823</v>
      </c>
    </row>
    <row r="29" spans="1:9" ht="12" customHeight="1">
      <c r="A29" s="23">
        <v>1994</v>
      </c>
      <c r="B29" s="24">
        <f t="shared" si="0"/>
        <v>419.0046299038884</v>
      </c>
      <c r="C29" s="24">
        <f>SUM(Artichokes:TurnipGreens!C29)</f>
        <v>193.2158284352944</v>
      </c>
      <c r="D29" s="24">
        <f t="shared" si="1"/>
        <v>225.78880146859393</v>
      </c>
      <c r="E29" s="47">
        <f>SUM(Asparagus!E29,LimaBeans!E29,SnapBeans!E29,Beets!E29,Cabbage!E29,Carrots!E29,SweetCorn!E29,Cucumbers!E29,Mushrooms!E29,GreenPeas!E29,ChilePeppers!E29,Potatoes!E29,Spinach!E29,Tomatoes!E29)+SUM('[5]Other'!$J32)</f>
        <v>109.74048293737337</v>
      </c>
      <c r="F29" s="24">
        <f>SUM(Asparagus!F29,LimaBeans!F29,SnapBeans!F29,Broccoli!E29,Carrots!F29,Cauliflower!E29,SweetCorn!F29,GreenPeas!F29,Potatoes!F29,Spinach!F29)+SUM('[2]MiscFrozen'!$J32)</f>
        <v>77.53484104887715</v>
      </c>
      <c r="G29" s="24">
        <f>SUM(Onions!E29,Potatoes!G29)</f>
        <v>14.168610959189328</v>
      </c>
      <c r="H29" s="24">
        <f>Potatoes!H29</f>
        <v>16.195613430206954</v>
      </c>
      <c r="I29" s="47">
        <f>SUM(DryBeans!B29,DryPeas!B29)</f>
        <v>8.149253092947122</v>
      </c>
    </row>
    <row r="30" spans="1:9" ht="12" customHeight="1">
      <c r="A30" s="23">
        <v>1995</v>
      </c>
      <c r="B30" s="24">
        <f t="shared" si="0"/>
        <v>414.2044017235591</v>
      </c>
      <c r="C30" s="24">
        <f>SUM(Artichokes:TurnipGreens!C30)</f>
        <v>188.04798751581697</v>
      </c>
      <c r="D30" s="24">
        <f t="shared" si="1"/>
        <v>226.15641420774213</v>
      </c>
      <c r="E30" s="47">
        <f>SUM(Asparagus!E30,LimaBeans!E30,SnapBeans!E30,Beets!E30,Cabbage!E30,Carrots!E30,SweetCorn!E30,Cucumbers!E30,Mushrooms!E30,GreenPeas!E30,ChilePeppers!E30,Potatoes!E30,Spinach!E30,Tomatoes!E30)+SUM('[5]Other'!$J33)</f>
        <v>108.21290645718965</v>
      </c>
      <c r="F30" s="24">
        <f>SUM(Asparagus!F30,LimaBeans!F30,SnapBeans!F30,Broccoli!E30,Carrots!F30,Cauliflower!E30,SweetCorn!F30,GreenPeas!F30,Potatoes!F30,Spinach!F30)+SUM('[2]MiscFrozen'!$J33)</f>
        <v>78.84020083294754</v>
      </c>
      <c r="G30" s="24">
        <f>SUM(Onions!E30,Potatoes!G30)</f>
        <v>14.530626845290122</v>
      </c>
      <c r="H30" s="24">
        <f>Potatoes!H30</f>
        <v>16.115675461533556</v>
      </c>
      <c r="I30" s="47">
        <f>SUM(DryBeans!B30,DryPeas!B30)</f>
        <v>8.457004610781274</v>
      </c>
    </row>
    <row r="31" spans="1:9" ht="12" customHeight="1">
      <c r="A31" s="21">
        <v>1996</v>
      </c>
      <c r="B31" s="22">
        <f t="shared" si="0"/>
        <v>425.1458819159998</v>
      </c>
      <c r="C31" s="22">
        <f>SUM(Artichokes:TurnipGreens!C31)</f>
        <v>193.10512130563717</v>
      </c>
      <c r="D31" s="22">
        <f t="shared" si="1"/>
        <v>232.04076061036264</v>
      </c>
      <c r="E31" s="22">
        <f>SUM(Asparagus!E31,LimaBeans!E31,SnapBeans!E31,Beets!E31,Cabbage!E31,Carrots!E31,SweetCorn!E31,Cucumbers!E31,Mushrooms!E31,GreenPeas!E31,ChilePeppers!E31,Potatoes!E31,Spinach!E31,Tomatoes!E31)+SUM('[5]Other'!$J34)</f>
        <v>106.8271474493226</v>
      </c>
      <c r="F31" s="22">
        <f>SUM(Asparagus!F31,LimaBeans!F31,SnapBeans!F31,Broccoli!E31,Carrots!F31,Cauliflower!E31,SweetCorn!F31,GreenPeas!F31,Potatoes!F31,Spinach!F31)+SUM('[2]MiscFrozen'!$J34)</f>
        <v>83.43885404484854</v>
      </c>
      <c r="G31" s="22">
        <f>SUM(Onions!E31,Potatoes!G31)</f>
        <v>17.52381425161403</v>
      </c>
      <c r="H31" s="22">
        <f>Potatoes!H31</f>
        <v>16.16686080091372</v>
      </c>
      <c r="I31" s="22">
        <f>SUM(DryBeans!B31,DryPeas!B31)</f>
        <v>8.084084063663775</v>
      </c>
    </row>
    <row r="32" spans="1:9" ht="12" customHeight="1">
      <c r="A32" s="21">
        <v>1997</v>
      </c>
      <c r="B32" s="22">
        <f t="shared" si="0"/>
        <v>424.5050209903492</v>
      </c>
      <c r="C32" s="22">
        <f>SUM(Artichokes:TurnipGreens!C32)</f>
        <v>199.00542137172062</v>
      </c>
      <c r="D32" s="22">
        <f t="shared" si="1"/>
        <v>225.49959961862854</v>
      </c>
      <c r="E32" s="22">
        <f>SUM(Asparagus!E32,LimaBeans!E32,SnapBeans!E32,Beets!E32,Cabbage!E32,Carrots!E32,SweetCorn!E32,Cucumbers!E32,Mushrooms!E32,GreenPeas!E32,ChilePeppers!E32,Potatoes!E32,Spinach!E32,Tomatoes!E32)+SUM('[5]Other'!$J35)</f>
        <v>105.45586387917474</v>
      </c>
      <c r="F32" s="22">
        <f>SUM(Asparagus!F32,LimaBeans!F32,SnapBeans!F32,Broccoli!E32,Carrots!F32,Cauliflower!E32,SweetCorn!F32,GreenPeas!F32,Potatoes!F32,Spinach!F32)+SUM('[2]MiscFrozen'!$J35)</f>
        <v>80.1382751442634</v>
      </c>
      <c r="G32" s="22">
        <f>SUM(Onions!E32,Potatoes!G32)</f>
        <v>16.389701222646863</v>
      </c>
      <c r="H32" s="22">
        <f>Potatoes!H32</f>
        <v>15.220044497860117</v>
      </c>
      <c r="I32" s="22">
        <f>SUM(DryBeans!B32,DryPeas!B32)</f>
        <v>8.29571487468339</v>
      </c>
    </row>
    <row r="33" spans="1:9" ht="12" customHeight="1">
      <c r="A33" s="21">
        <v>1998</v>
      </c>
      <c r="B33" s="22">
        <f t="shared" si="0"/>
        <v>421.3579607881895</v>
      </c>
      <c r="C33" s="22">
        <f>SUM(Artichokes:TurnipGreens!C33)</f>
        <v>195.5831247021921</v>
      </c>
      <c r="D33" s="22">
        <f t="shared" si="1"/>
        <v>225.77483608599738</v>
      </c>
      <c r="E33" s="22">
        <f>SUM(Asparagus!E33,LimaBeans!E33,SnapBeans!E33,Beets!E33,Cabbage!E33,Carrots!E33,SweetCorn!E33,Cucumbers!E33,Mushrooms!E33,GreenPeas!E33,ChilePeppers!E33,Potatoes!E33,Spinach!E33,Tomatoes!E33)+SUM('[5]Other'!$J36)</f>
        <v>105.33050966838233</v>
      </c>
      <c r="F33" s="22">
        <f>SUM(Asparagus!F33,LimaBeans!F33,SnapBeans!F33,Broccoli!E33,Carrots!F33,Cauliflower!E33,SweetCorn!F33,GreenPeas!F33,Potatoes!F33,Spinach!F33)+SUM('[2]MiscFrozen'!$J36)</f>
        <v>80.42882014558553</v>
      </c>
      <c r="G33" s="22">
        <f>SUM(Onions!E33,Potatoes!G33)</f>
        <v>17.65894444940266</v>
      </c>
      <c r="H33" s="22">
        <f>Potatoes!H33</f>
        <v>14.295440899625154</v>
      </c>
      <c r="I33" s="22">
        <f>SUM(DryBeans!B33,DryPeas!B33)</f>
        <v>8.061120923001694</v>
      </c>
    </row>
    <row r="34" spans="1:9" ht="12" customHeight="1">
      <c r="A34" s="21">
        <v>1999</v>
      </c>
      <c r="B34" s="22">
        <f t="shared" si="0"/>
        <v>424.2129856275402</v>
      </c>
      <c r="C34" s="22">
        <f>SUM(Artichokes:TurnipGreens!C34)</f>
        <v>201.37899488837922</v>
      </c>
      <c r="D34" s="22">
        <f t="shared" si="1"/>
        <v>222.83399073916095</v>
      </c>
      <c r="E34" s="22">
        <f>SUM(Asparagus!E34,LimaBeans!E34,SnapBeans!E34,Beets!E34,Cabbage!E34,Carrots!E34,SweetCorn!E34,Cucumbers!E34,Mushrooms!E34,GreenPeas!E34,ChilePeppers!E34,Potatoes!E34,Spinach!E34,Tomatoes!E34)+SUM('[5]Other'!$J37)</f>
        <v>102.9029773866798</v>
      </c>
      <c r="F34" s="22">
        <f>SUM(Asparagus!F34,LimaBeans!F34,SnapBeans!F34,Broccoli!E34,Carrots!F34,Cauliflower!E34,SweetCorn!F34,GreenPeas!F34,Potatoes!F34,Spinach!F34)+SUM('[2]MiscFrozen'!$J37)</f>
        <v>81.39001558433178</v>
      </c>
      <c r="G34" s="22">
        <f>SUM(Onions!E34,Potatoes!G34)</f>
        <v>14.677794074676372</v>
      </c>
      <c r="H34" s="22">
        <f>Potatoes!H34</f>
        <v>15.466444025134717</v>
      </c>
      <c r="I34" s="22">
        <f>SUM(DryBeans!B34,DryPeas!B34)</f>
        <v>8.396759668338293</v>
      </c>
    </row>
    <row r="35" spans="1:9" ht="12" customHeight="1">
      <c r="A35" s="21">
        <v>2000</v>
      </c>
      <c r="B35" s="22">
        <f t="shared" si="0"/>
        <v>424.9034408395936</v>
      </c>
      <c r="C35" s="22">
        <f>SUM(Artichokes:TurnipGreens!C35)</f>
        <v>200.66095285830232</v>
      </c>
      <c r="D35" s="22">
        <f t="shared" si="1"/>
        <v>224.2424879812913</v>
      </c>
      <c r="E35" s="22">
        <f>SUM(Asparagus!E35,LimaBeans!E35,SnapBeans!E35,Beets!E35,Cabbage!E35,Carrots!E35,SweetCorn!E35,Cucumbers!E35,Mushrooms!E35,GreenPeas!E35,ChilePeppers!E35,Potatoes!E35,Spinach!E35,Tomatoes!E35)+SUM('[5]Other'!$J38)</f>
        <v>103.1862140618504</v>
      </c>
      <c r="F35" s="22">
        <f>SUM(Asparagus!F35,LimaBeans!F35,SnapBeans!F35,Broccoli!E35,Carrots!F35,Cauliflower!E35,SweetCorn!F35,GreenPeas!F35,Potatoes!F35,Spinach!F35)+SUM('[2]MiscFrozen'!$J38)</f>
        <v>79.65972206253956</v>
      </c>
      <c r="G35" s="22">
        <f>SUM(Onions!E35,Potatoes!G35)</f>
        <v>17.288742338474073</v>
      </c>
      <c r="H35" s="22">
        <f>Potatoes!H35</f>
        <v>15.61843937744569</v>
      </c>
      <c r="I35" s="22">
        <f>SUM(DryBeans!B35,DryPeas!B35)</f>
        <v>8.489370140981604</v>
      </c>
    </row>
    <row r="36" spans="1:9" ht="12" customHeight="1">
      <c r="A36" s="23">
        <v>2001</v>
      </c>
      <c r="B36" s="24">
        <f aca="true" t="shared" si="2" ref="B36:B41">SUM(C36:D36)</f>
        <v>415.11496999407575</v>
      </c>
      <c r="C36" s="24">
        <f>SUM(Artichokes:TurnipGreens!C36)</f>
        <v>197.99887138930214</v>
      </c>
      <c r="D36" s="24">
        <f aca="true" t="shared" si="3" ref="D36:D41">SUM(E36:I36)</f>
        <v>217.1160986047736</v>
      </c>
      <c r="E36" s="47">
        <f>SUM(Asparagus!E36,LimaBeans!E36,SnapBeans!E36,Beets!E36,Cabbage!E36,Carrots!E36,SweetCorn!E36,Cucumbers!E36,Mushrooms!E36,GreenPeas!E36,ChilePeppers!E36,Potatoes!E36,Spinach!E36,Tomatoes!E36)+SUM('[5]Other'!$J39)</f>
        <v>96.54241858681014</v>
      </c>
      <c r="F36" s="24">
        <f>SUM(Asparagus!F36,LimaBeans!F36,SnapBeans!F36,Broccoli!E36,Carrots!F36,Cauliflower!E36,SweetCorn!F36,GreenPeas!F36,Potatoes!F36,Spinach!F36)+SUM('[2]MiscFrozen'!$J39)</f>
        <v>79.63695193842453</v>
      </c>
      <c r="G36" s="24">
        <f>SUM(Onions!E36,Potatoes!G36)</f>
        <v>15.79520783431666</v>
      </c>
      <c r="H36" s="24">
        <f>Potatoes!H36</f>
        <v>17.385541896241282</v>
      </c>
      <c r="I36" s="47">
        <f>SUM(DryBeans!B36,DryPeas!B36)</f>
        <v>7.755978348980991</v>
      </c>
    </row>
    <row r="37" spans="1:9" ht="12" customHeight="1">
      <c r="A37" s="23">
        <v>2002</v>
      </c>
      <c r="B37" s="24">
        <f t="shared" si="2"/>
        <v>414.1310775370441</v>
      </c>
      <c r="C37" s="24">
        <f>SUM(Artichokes:TurnipGreens!C37)</f>
        <v>197.30977274841706</v>
      </c>
      <c r="D37" s="24">
        <f t="shared" si="3"/>
        <v>216.82130478862703</v>
      </c>
      <c r="E37" s="47">
        <f>SUM(Asparagus!E37,LimaBeans!E37,SnapBeans!E37,Beets!E37,Cabbage!E37,Carrots!E37,SweetCorn!E37,Cucumbers!E37,Mushrooms!E37,GreenPeas!E37,ChilePeppers!E37,Potatoes!E37,Spinach!E37,Tomatoes!E37)+SUM('[5]Other'!$J40)</f>
        <v>100.38667082382742</v>
      </c>
      <c r="F37" s="24">
        <f>SUM(Asparagus!F37,LimaBeans!F37,SnapBeans!F37,Broccoli!E37,Carrots!F37,Cauliflower!E37,SweetCorn!F37,GreenPeas!F37,Potatoes!F37,Spinach!F37)+SUM('[2]MiscFrozen'!$J40)</f>
        <v>76.80827489914792</v>
      </c>
      <c r="G37" s="24">
        <f>SUM(Onions!E37,Potatoes!G37)</f>
        <v>15.795723379641641</v>
      </c>
      <c r="H37" s="24">
        <f>Potatoes!H37</f>
        <v>16.278907456521605</v>
      </c>
      <c r="I37" s="47">
        <f>SUM(DryBeans!B37,DryPeas!B37)</f>
        <v>7.551728229488464</v>
      </c>
    </row>
    <row r="38" spans="1:9" ht="12" customHeight="1">
      <c r="A38" s="23">
        <v>2003</v>
      </c>
      <c r="B38" s="24">
        <f t="shared" si="2"/>
        <v>421.9175058033669</v>
      </c>
      <c r="C38" s="24">
        <f>SUM(Artichokes:TurnipGreens!C38)</f>
        <v>200.6478886193218</v>
      </c>
      <c r="D38" s="24">
        <f t="shared" si="3"/>
        <v>221.26961718404507</v>
      </c>
      <c r="E38" s="47">
        <f>SUM(Asparagus!E38,LimaBeans!E38,SnapBeans!E38,Beets!E38,Cabbage!E38,Carrots!E38,SweetCorn!E38,Cucumbers!E38,Mushrooms!E38,GreenPeas!E38,ChilePeppers!E38,Potatoes!E38,Spinach!E38,Tomatoes!E38)+SUM('[5]Other'!$J41)</f>
        <v>100.8345748232295</v>
      </c>
      <c r="F38" s="24">
        <f>SUM(Asparagus!F38,LimaBeans!F38,SnapBeans!F38,Broccoli!E38,Carrots!F38,Cauliflower!E38,SweetCorn!F38,GreenPeas!F38,Potatoes!F38,Spinach!F38)+SUM('[2]MiscFrozen'!$J41)</f>
        <v>78.62126906887733</v>
      </c>
      <c r="G38" s="24">
        <f>SUM(Onions!E38,Potatoes!G38)</f>
        <v>17.29754089639628</v>
      </c>
      <c r="H38" s="24">
        <f>Potatoes!H38</f>
        <v>17.177356931822555</v>
      </c>
      <c r="I38" s="47">
        <f>SUM(DryBeans!B38,DryPeas!B38)</f>
        <v>7.338875463719421</v>
      </c>
    </row>
    <row r="39" spans="1:9" ht="12" customHeight="1">
      <c r="A39" s="23">
        <v>2004</v>
      </c>
      <c r="B39" s="24">
        <f t="shared" si="2"/>
        <v>424.02162195778726</v>
      </c>
      <c r="C39" s="24">
        <f>SUM(Artichokes:TurnipGreens!C39)</f>
        <v>204.40235114611752</v>
      </c>
      <c r="D39" s="24">
        <f t="shared" si="3"/>
        <v>219.6192708116697</v>
      </c>
      <c r="E39" s="47">
        <f>SUM(Asparagus!E39,LimaBeans!E39,SnapBeans!E39,Beets!E39,Cabbage!E39,Carrots!E39,SweetCorn!E39,Cucumbers!E39,Mushrooms!E39,GreenPeas!E39,ChilePeppers!E39,Potatoes!E39,Spinach!E39,Tomatoes!E39)+SUM('[5]Other'!$J42)</f>
        <v>102.49703087435203</v>
      </c>
      <c r="F39" s="24">
        <f>SUM(Asparagus!F39,LimaBeans!F39,SnapBeans!F39,Broccoli!E39,Carrots!F39,Cauliflower!E39,SweetCorn!F39,GreenPeas!F39,Potatoes!F39,Spinach!F39)+SUM('[2]MiscFrozen'!$J42)</f>
        <v>78.84462548262594</v>
      </c>
      <c r="G39" s="24">
        <f>SUM(Onions!E39,Potatoes!G39)</f>
        <v>15.258460541515623</v>
      </c>
      <c r="H39" s="24">
        <f>Potatoes!H39</f>
        <v>16.439234851213108</v>
      </c>
      <c r="I39" s="47">
        <f>SUM(DryBeans!B39,DryPeas!B39)</f>
        <v>6.579919061962986</v>
      </c>
    </row>
    <row r="40" spans="1:9" ht="12" customHeight="1">
      <c r="A40" s="23">
        <v>2005</v>
      </c>
      <c r="B40" s="24">
        <f t="shared" si="2"/>
        <v>414.4598443722772</v>
      </c>
      <c r="C40" s="24">
        <f>SUM(Artichokes:TurnipGreens!C40)</f>
        <v>196.4472185479089</v>
      </c>
      <c r="D40" s="24">
        <f t="shared" si="3"/>
        <v>218.01262582436829</v>
      </c>
      <c r="E40" s="47">
        <f>SUM(Asparagus!E40,LimaBeans!E40,SnapBeans!E40,Beets!E40,Cabbage!E40,Carrots!E40,SweetCorn!E40,Cucumbers!E40,Mushrooms!E40,GreenPeas!E40,ChilePeppers!E40,Potatoes!E40,Spinach!E40,Tomatoes!E40)+SUM('[5]Other'!$J43)</f>
        <v>104.84691206585407</v>
      </c>
      <c r="F40" s="24">
        <f>SUM(Asparagus!F40,LimaBeans!F40,SnapBeans!F40,Broccoli!E40,Carrots!F40,Cauliflower!E40,SweetCorn!F40,GreenPeas!F40,Potatoes!F40,Spinach!F40)+SUM('[2]MiscFrozen'!$J43)</f>
        <v>76.38292764395264</v>
      </c>
      <c r="G40" s="24">
        <f>SUM(Onions!E40,Potatoes!G40)</f>
        <v>13.916586051864078</v>
      </c>
      <c r="H40" s="24">
        <f>Potatoes!H40</f>
        <v>16.04912020618812</v>
      </c>
      <c r="I40" s="47">
        <f>SUM(DryBeans!B40,DryPeas!B40)</f>
        <v>6.81707985650939</v>
      </c>
    </row>
    <row r="41" spans="1:9" ht="12" customHeight="1">
      <c r="A41" s="21">
        <v>2006</v>
      </c>
      <c r="B41" s="22">
        <f t="shared" si="2"/>
        <v>403.94021713718064</v>
      </c>
      <c r="C41" s="22">
        <f>SUM(Artichokes:TurnipGreens!C41)</f>
        <v>194.07565193542925</v>
      </c>
      <c r="D41" s="22">
        <f t="shared" si="3"/>
        <v>209.8645652017514</v>
      </c>
      <c r="E41" s="22">
        <f>SUM(Asparagus!E41,LimaBeans!E41,SnapBeans!E41,Beets!E41,Cabbage!E41,Carrots!E41,SweetCorn!E41,Cucumbers!E41,Mushrooms!E41,GreenPeas!E41,ChilePeppers!E41,Potatoes!E41,Spinach!E41,Tomatoes!E41)+SUM('[5]Other'!$J44)</f>
        <v>94.46329328932933</v>
      </c>
      <c r="F41" s="22">
        <f>SUM(Asparagus!F41,LimaBeans!F41,SnapBeans!F41,Broccoli!E41,Carrots!F41,Cauliflower!E41,SweetCorn!F41,GreenPeas!F41,Potatoes!F41,Spinach!F41)+SUM('[2]MiscFrozen'!$J44)</f>
        <v>75.03184841019377</v>
      </c>
      <c r="G41" s="22">
        <f>SUM(Onions!E41,Potatoes!G41)</f>
        <v>14.180045979203886</v>
      </c>
      <c r="H41" s="22">
        <f>Potatoes!H41</f>
        <v>18.61621715955398</v>
      </c>
      <c r="I41" s="22">
        <f>SUM(DryBeans!B41,DryPeas!B41)</f>
        <v>7.573160363470398</v>
      </c>
    </row>
    <row r="42" spans="1:9" ht="12" customHeight="1">
      <c r="A42" s="21">
        <v>2007</v>
      </c>
      <c r="B42" s="22">
        <f aca="true" t="shared" si="4" ref="B42:B47">SUM(C42:D42)</f>
        <v>406.5356079564498</v>
      </c>
      <c r="C42" s="22">
        <f>SUM(Artichokes:TurnipGreens!C42)</f>
        <v>194.26177781913373</v>
      </c>
      <c r="D42" s="22">
        <f aca="true" t="shared" si="5" ref="D42:D47">SUM(E42:I42)</f>
        <v>212.27383013731605</v>
      </c>
      <c r="E42" s="22">
        <f>SUM(Asparagus!E42,LimaBeans!E42,SnapBeans!E42,Beets!E42,Cabbage!E42,Carrots!E42,SweetCorn!E42,Cucumbers!E42,Mushrooms!E42,GreenPeas!E42,ChilePeppers!E42,Potatoes!E42,Spinach!E42,Tomatoes!E42)+SUM('[5]Other'!$J45)</f>
        <v>96.78422562377007</v>
      </c>
      <c r="F42" s="22">
        <f>SUM(Asparagus!F42,LimaBeans!F42,SnapBeans!F42,Broccoli!E42,Carrots!F42,Cauliflower!E42,SweetCorn!F42,GreenPeas!F42,Potatoes!F42,Spinach!F42)+SUM('[2]MiscFrozen'!$J45)</f>
        <v>75.77159976336462</v>
      </c>
      <c r="G42" s="22">
        <f>SUM(Onions!E42,Potatoes!G42)</f>
        <v>14.059762355102169</v>
      </c>
      <c r="H42" s="22">
        <f>Potatoes!H42</f>
        <v>18.581576264787323</v>
      </c>
      <c r="I42" s="22">
        <f>SUM(DryBeans!B42,DryPeas!B42)</f>
        <v>7.076666130291858</v>
      </c>
    </row>
    <row r="43" spans="1:9" ht="12" customHeight="1">
      <c r="A43" s="21">
        <v>2008</v>
      </c>
      <c r="B43" s="22">
        <f t="shared" si="4"/>
        <v>393.0807892196168</v>
      </c>
      <c r="C43" s="22">
        <f>SUM(Artichokes:TurnipGreens!C43)</f>
        <v>188.33333705857592</v>
      </c>
      <c r="D43" s="22">
        <f t="shared" si="5"/>
        <v>204.74745216104088</v>
      </c>
      <c r="E43" s="22">
        <f>SUM(Asparagus!E43,LimaBeans!E43,SnapBeans!E43,Beets!E43,Cabbage!E43,Carrots!E43,SweetCorn!E43,Cucumbers!E43,Mushrooms!E43,GreenPeas!E43,ChilePeppers!E43,Potatoes!E43,Spinach!E43,Tomatoes!E43)+SUM('[5]Other'!$J46)</f>
        <v>94.85732569288572</v>
      </c>
      <c r="F43" s="22">
        <f>SUM(Asparagus!F43,LimaBeans!F43,SnapBeans!F43,Broccoli!E43,Carrots!F43,Cauliflower!E43,SweetCorn!F43,GreenPeas!F43,Potatoes!F43,Spinach!F43)+SUM('[2]MiscFrozen'!$J46)</f>
        <v>73.35319338756123</v>
      </c>
      <c r="G43" s="22">
        <f>SUM(Onions!E43,Potatoes!G43)</f>
        <v>13.886117768168255</v>
      </c>
      <c r="H43" s="22">
        <f>Potatoes!H43</f>
        <v>15.684285305494752</v>
      </c>
      <c r="I43" s="22">
        <f>SUM(DryBeans!B43,DryPeas!B43)</f>
        <v>6.966530006930939</v>
      </c>
    </row>
    <row r="44" spans="1:9" ht="12" customHeight="1">
      <c r="A44" s="21">
        <v>2009</v>
      </c>
      <c r="B44" s="22">
        <f t="shared" si="4"/>
        <v>392.148345384834</v>
      </c>
      <c r="C44" s="22">
        <f>SUM(Artichokes:TurnipGreens!C44)</f>
        <v>185.53239645287505</v>
      </c>
      <c r="D44" s="22">
        <f t="shared" si="5"/>
        <v>206.61594893195894</v>
      </c>
      <c r="E44" s="22">
        <f>SUM(Asparagus!E44,LimaBeans!E44,SnapBeans!E44,Beets!E44,Cabbage!E44,Carrots!E44,SweetCorn!E44,Cucumbers!E44,Mushrooms!E44,GreenPeas!E44,ChilePeppers!E44,Potatoes!E44,Spinach!E44,Tomatoes!E44)+SUM('[5]Other'!$J47)</f>
        <v>100.73389918556427</v>
      </c>
      <c r="F44" s="22">
        <f>SUM(Asparagus!F44,LimaBeans!F44,SnapBeans!F44,Broccoli!E44,Carrots!F44,Cauliflower!E44,SweetCorn!F44,GreenPeas!F44,Potatoes!F44,Spinach!F44)+SUM('[2]MiscFrozen'!$J47)</f>
        <v>71.72372144271436</v>
      </c>
      <c r="G44" s="22">
        <f>SUM(Onions!E44,Potatoes!G44)</f>
        <v>13.735555801945571</v>
      </c>
      <c r="H44" s="22">
        <f>Potatoes!H44</f>
        <v>13.65402325621199</v>
      </c>
      <c r="I44" s="22">
        <f>SUM(DryBeans!B44,DryPeas!B44)</f>
        <v>6.768749245522784</v>
      </c>
    </row>
    <row r="45" spans="1:9" ht="12" customHeight="1">
      <c r="A45" s="21">
        <v>2010</v>
      </c>
      <c r="B45" s="22">
        <f t="shared" si="4"/>
        <v>397.1601177663935</v>
      </c>
      <c r="C45" s="22">
        <f>SUM(Artichokes:TurnipGreens!C45)</f>
        <v>190.34575535519116</v>
      </c>
      <c r="D45" s="22">
        <f t="shared" si="5"/>
        <v>206.81436241120235</v>
      </c>
      <c r="E45" s="22">
        <f>SUM(Asparagus!E45,LimaBeans!E45,SnapBeans!E45,Beets!E45,Cabbage!E45,Carrots!E45,SweetCorn!E45,Cucumbers!E45,Mushrooms!E45,GreenPeas!E45,ChilePeppers!E45,Potatoes!E45,Spinach!E45,Tomatoes!E45)+SUM('[5]Other'!$J48)</f>
        <v>99.41870586728366</v>
      </c>
      <c r="F45" s="22">
        <f>SUM(Asparagus!F45,LimaBeans!F45,SnapBeans!F45,Broccoli!E45,Carrots!F45,Cauliflower!E45,SweetCorn!F45,GreenPeas!F45,Potatoes!F45,Spinach!F45)+SUM('[2]MiscFrozen'!$J48)</f>
        <v>70.98956109942799</v>
      </c>
      <c r="G45" s="22">
        <f>SUM(Onions!E45,Potatoes!G45)</f>
        <v>13.029018504558698</v>
      </c>
      <c r="H45" s="22">
        <f>Potatoes!H45</f>
        <v>14.998370659871139</v>
      </c>
      <c r="I45" s="22">
        <f>SUM(DryBeans!B45,DryPeas!B45)</f>
        <v>8.37870628006085</v>
      </c>
    </row>
    <row r="46" spans="1:9" ht="12" customHeight="1">
      <c r="A46" s="46">
        <v>2011</v>
      </c>
      <c r="B46" s="47">
        <f t="shared" si="4"/>
        <v>382.25056044893506</v>
      </c>
      <c r="C46" s="47">
        <f>SUM(Artichokes:TurnipGreens!C46)</f>
        <v>185.8226396861868</v>
      </c>
      <c r="D46" s="47">
        <f t="shared" si="5"/>
        <v>196.4279207627483</v>
      </c>
      <c r="E46" s="47">
        <f>SUM(Asparagus!E46,LimaBeans!E46,SnapBeans!E46,Beets!E46,Cabbage!E46,Carrots!E46,SweetCorn!E46,Cucumbers!E46,Mushrooms!E46,GreenPeas!E46,ChilePeppers!E46,Potatoes!E46,Spinach!E46,Tomatoes!E46)+SUM('[5]Other'!$J49)</f>
        <v>91.44132340082238</v>
      </c>
      <c r="F46" s="47">
        <f>SUM(Asparagus!F46,LimaBeans!F46,SnapBeans!F46,Broccoli!E46,Carrots!F46,Cauliflower!E46,SweetCorn!F46,GreenPeas!F46,Potatoes!F46,Spinach!F46)+SUM('[2]MiscFrozen'!$J49)</f>
        <v>70.23175481168556</v>
      </c>
      <c r="G46" s="47">
        <f>SUM(Onions!E46,Potatoes!G46)</f>
        <v>11.782187767073113</v>
      </c>
      <c r="H46" s="47">
        <f>Potatoes!H46</f>
        <v>16.76964465612032</v>
      </c>
      <c r="I46" s="47">
        <f>SUM(DryBeans!B46,DryPeas!B46)</f>
        <v>6.203010127046898</v>
      </c>
    </row>
    <row r="47" spans="1:9" ht="12" customHeight="1">
      <c r="A47" s="46">
        <v>2012</v>
      </c>
      <c r="B47" s="47">
        <f t="shared" si="4"/>
        <v>391.62463582755174</v>
      </c>
      <c r="C47" s="47">
        <f>SUM(Artichokes:TurnipGreens!C47)</f>
        <v>188.7313525084793</v>
      </c>
      <c r="D47" s="47">
        <f t="shared" si="5"/>
        <v>202.89328331907245</v>
      </c>
      <c r="E47" s="47">
        <f>SUM(Asparagus!E47,LimaBeans!E47,SnapBeans!E47,Beets!E47,Cabbage!E47,Carrots!E47,SweetCorn!E47,Cucumbers!E47,Mushrooms!E47,GreenPeas!E47,ChilePeppers!E47,Potatoes!E47,Spinach!E47,Tomatoes!E47)+SUM('[5]Other'!$J50)</f>
        <v>92.9182445125487</v>
      </c>
      <c r="F47" s="47">
        <f>SUM(Asparagus!F47,LimaBeans!F47,SnapBeans!F47,Broccoli!E47,Carrots!F47,Cauliflower!E47,SweetCorn!F47,GreenPeas!F47,Potatoes!F47,Spinach!F47)+SUM('[2]MiscFrozen'!$J50)</f>
        <v>70.34007092421625</v>
      </c>
      <c r="G47" s="47">
        <f>SUM(Onions!E47,Potatoes!G47)</f>
        <v>15.249387329137093</v>
      </c>
      <c r="H47" s="47">
        <f>Potatoes!H47</f>
        <v>17.591106924998538</v>
      </c>
      <c r="I47" s="47">
        <f>SUM(DryBeans!B47,DryPeas!B47)</f>
        <v>6.794473628171893</v>
      </c>
    </row>
    <row r="48" spans="1:9" ht="12" customHeight="1">
      <c r="A48" s="46">
        <v>2013</v>
      </c>
      <c r="B48" s="47">
        <f aca="true" t="shared" si="6" ref="B48:B53">SUM(C48:D48)</f>
        <v>381.999028715813</v>
      </c>
      <c r="C48" s="47">
        <f>SUM(Artichokes:TurnipGreens!C48)</f>
        <v>184.61743370282403</v>
      </c>
      <c r="D48" s="47">
        <f aca="true" t="shared" si="7" ref="D48:D53">SUM(E48:I48)</f>
        <v>197.38159501298898</v>
      </c>
      <c r="E48" s="47">
        <f>SUM(Asparagus!E48,LimaBeans!E48,SnapBeans!E48,Beets!E48,Cabbage!E48,Carrots!E48,SweetCorn!E48,Cucumbers!E48,Mushrooms!E48,GreenPeas!E48,ChilePeppers!E48,Potatoes!E48,Spinach!E48,Tomatoes!E48)+SUM('[5]Other'!$J51)</f>
        <v>91.82793507318024</v>
      </c>
      <c r="F48" s="47">
        <f>SUM(Asparagus!F48,LimaBeans!F48,SnapBeans!F48,Broccoli!E48,Carrots!F48,Cauliflower!E48,SweetCorn!F48,GreenPeas!F48,Potatoes!F48,Spinach!F48)+SUM('[2]MiscFrozen'!$J51)</f>
        <v>67.16333115991765</v>
      </c>
      <c r="G48" s="47">
        <f>SUM(Onions!E48,Potatoes!G48)</f>
        <v>14.046319651462005</v>
      </c>
      <c r="H48" s="47">
        <f>Potatoes!H48</f>
        <v>17.819122881847754</v>
      </c>
      <c r="I48" s="47">
        <f>SUM(DryBeans!B48,DryPeas!B48)</f>
        <v>6.524886246581324</v>
      </c>
    </row>
    <row r="49" spans="1:9" ht="12" customHeight="1">
      <c r="A49" s="46">
        <v>2014</v>
      </c>
      <c r="B49" s="47">
        <f t="shared" si="6"/>
        <v>386.2035757265296</v>
      </c>
      <c r="C49" s="47">
        <f>SUM(Artichokes:TurnipGreens!C49)</f>
        <v>186.41930324762055</v>
      </c>
      <c r="D49" s="47">
        <f t="shared" si="7"/>
        <v>199.78427247890903</v>
      </c>
      <c r="E49" s="47">
        <f>SUM(Asparagus!E49,LimaBeans!E49,SnapBeans!E49,Beets!E49,Cabbage!E49,Carrots!E49,SweetCorn!E49,Cucumbers!E49,Mushrooms!E49,GreenPeas!E49,ChilePeppers!E49,Potatoes!E49,Spinach!E49,Tomatoes!E49)+SUM('[5]Other'!$J52)</f>
        <v>93.39185196392613</v>
      </c>
      <c r="F49" s="47">
        <f>SUM(Asparagus!F49,LimaBeans!F49,SnapBeans!F49,Broccoli!E49,Carrots!F49,Cauliflower!E49,SweetCorn!F49,GreenPeas!F49,Potatoes!F49,Spinach!F49)+SUM('[2]MiscFrozen'!$J52)</f>
        <v>66.89060987765886</v>
      </c>
      <c r="G49" s="47">
        <f>SUM(Onions!E49,Potatoes!G49)</f>
        <v>13.14909359700411</v>
      </c>
      <c r="H49" s="47">
        <f>Potatoes!H49</f>
        <v>19.958154739527348</v>
      </c>
      <c r="I49" s="47">
        <f>SUM(DryBeans!B49,DryPeas!B49)</f>
        <v>6.394562300792588</v>
      </c>
    </row>
    <row r="50" spans="1:9" ht="12" customHeight="1">
      <c r="A50" s="49">
        <v>2015</v>
      </c>
      <c r="B50" s="50">
        <f t="shared" si="6"/>
        <v>379.38282365203264</v>
      </c>
      <c r="C50" s="50">
        <f>SUM(Artichokes:TurnipGreens!C50)</f>
        <v>186.4189983648164</v>
      </c>
      <c r="D50" s="50">
        <f t="shared" si="7"/>
        <v>192.96382528721625</v>
      </c>
      <c r="E50" s="50">
        <f>SUM(Asparagus!E50,LimaBeans!E50,SnapBeans!E50,Beets!E50,Cabbage!E50,Carrots!E50,SweetCorn!E50,Cucumbers!E50,Mushrooms!E50,GreenPeas!E50,ChilePeppers!E50,Potatoes!E50,Spinach!E50,Tomatoes!E50)+SUM('[5]Other'!$J53)</f>
        <v>81.9703828506422</v>
      </c>
      <c r="F50" s="50">
        <f>SUM(Asparagus!F50,LimaBeans!F50,SnapBeans!F50,Broccoli!E50,Carrots!F50,Cauliflower!E50,SweetCorn!F50,GreenPeas!F50,Potatoes!F50,Spinach!F50)+SUM('[2]MiscFrozen'!$J53)</f>
        <v>70.16247189540326</v>
      </c>
      <c r="G50" s="50">
        <f>SUM(Onions!E50,Potatoes!G50)</f>
        <v>12.943481411220027</v>
      </c>
      <c r="H50" s="50">
        <f>Potatoes!H50</f>
        <v>19.560767253939293</v>
      </c>
      <c r="I50" s="50">
        <f>SUM(DryBeans!B50,DryPeas!B50)</f>
        <v>8.326721876011463</v>
      </c>
    </row>
    <row r="51" spans="1:9" ht="12" customHeight="1">
      <c r="A51" s="56">
        <v>2016</v>
      </c>
      <c r="B51" s="48">
        <f t="shared" si="6"/>
        <v>395.54011124407543</v>
      </c>
      <c r="C51" s="48">
        <f>SUM(Artichokes:TurnipGreens!C51)</f>
        <v>199.5956803557261</v>
      </c>
      <c r="D51" s="48">
        <f t="shared" si="7"/>
        <v>195.9444308883493</v>
      </c>
      <c r="E51" s="70">
        <f>SUM(Asparagus!E51,LimaBeans!E51,SnapBeans!E51,Beets!E51,Cabbage!E51,Carrots!E51,SweetCorn!E51,Cucumbers!E51,Mushrooms!E51,GreenPeas!E51,ChilePeppers!E51,Potatoes!E51,Spinach!E51,Tomatoes!E51)+SUM('[5]Other'!$J54)</f>
        <v>87.39721090473095</v>
      </c>
      <c r="F51" s="48">
        <f>SUM(Asparagus!F51,LimaBeans!F51,SnapBeans!F51,Broccoli!E51,Carrots!F51,Cauliflower!E51,SweetCorn!F51,GreenPeas!F51,Potatoes!F51,Spinach!F51)+SUM('[2]MiscFrozen'!$J54)</f>
        <v>67.57347818860396</v>
      </c>
      <c r="G51" s="48">
        <f>SUM(Onions!E51,Potatoes!G51)</f>
        <v>13.73650109086574</v>
      </c>
      <c r="H51" s="48">
        <f>Potatoes!H51</f>
        <v>16.579316790436707</v>
      </c>
      <c r="I51" s="48">
        <f>SUM(DryBeans!B51,DryPeas!B51)</f>
        <v>10.65792391371194</v>
      </c>
    </row>
    <row r="52" spans="1:9" ht="12" customHeight="1">
      <c r="A52" s="69">
        <v>2017</v>
      </c>
      <c r="B52" s="70">
        <f t="shared" si="6"/>
        <v>403.84393548950004</v>
      </c>
      <c r="C52" s="70">
        <f>SUM(Artichokes:TurnipGreens!C52)</f>
        <v>202.77508208901963</v>
      </c>
      <c r="D52" s="70">
        <f t="shared" si="7"/>
        <v>201.06885340048038</v>
      </c>
      <c r="E52" s="70">
        <f>SUM(Asparagus!E52,LimaBeans!E52,SnapBeans!E52,Beets!E52,Cabbage!E52,Carrots!E52,SweetCorn!E52,Cucumbers!E52,Mushrooms!E52,GreenPeas!E52,ChilePeppers!E52,Potatoes!E52,Spinach!E52,Tomatoes!E52)+SUM('[5]Other'!$J55)</f>
        <v>84.76360551171379</v>
      </c>
      <c r="F52" s="70">
        <f>SUM(Asparagus!F52,LimaBeans!F52,SnapBeans!F52,Broccoli!E52,Carrots!F52,Cauliflower!E52,SweetCorn!F52,GreenPeas!F52,Potatoes!F52,Spinach!F52)+SUM('[2]MiscFrozen'!$J55)</f>
        <v>73.21028188805988</v>
      </c>
      <c r="G52" s="70">
        <f>SUM(Onions!E52,Potatoes!G52)</f>
        <v>14.247077540238019</v>
      </c>
      <c r="H52" s="70">
        <f>Potatoes!H52</f>
        <v>17.77696111670156</v>
      </c>
      <c r="I52" s="70">
        <f>SUM(DryBeans!B52,DryPeas!B52)</f>
        <v>11.070927343767135</v>
      </c>
    </row>
    <row r="53" spans="1:9" ht="12" customHeight="1" thickBot="1">
      <c r="A53" s="79">
        <v>2018</v>
      </c>
      <c r="B53" s="70">
        <f t="shared" si="6"/>
        <v>401.3468334310677</v>
      </c>
      <c r="C53" s="58">
        <f>SUM(Artichokes:TurnipGreens!C53)</f>
        <v>190.67676732087267</v>
      </c>
      <c r="D53" s="70">
        <f t="shared" si="7"/>
        <v>210.67006611019502</v>
      </c>
      <c r="E53" s="70">
        <f>SUM(Asparagus!E53,LimaBeans!E53,SnapBeans!E53,Beets!E53,Cabbage!E53,Carrots!E53,SweetCorn!E53,Cucumbers!E53,Mushrooms!E53,GreenPeas!E53,ChilePeppers!E53,Potatoes!E53,Spinach!E53,Tomatoes!E53)+SUM('[5]Other'!$J56)</f>
        <v>91.06100655866646</v>
      </c>
      <c r="F53" s="58">
        <f>SUM(Asparagus!F53,LimaBeans!F53,SnapBeans!F53,Broccoli!E53,Carrots!F53,Cauliflower!E53,SweetCorn!F53,GreenPeas!F53,Potatoes!F53,Spinach!F53)+SUM('[2]MiscFrozen'!$J56)</f>
        <v>74.1862462589537</v>
      </c>
      <c r="G53" s="58">
        <f>SUM(Onions!E53,Potatoes!G53)</f>
        <v>13.64301837002293</v>
      </c>
      <c r="H53" s="58">
        <f>Potatoes!H53</f>
        <v>18.063326659486986</v>
      </c>
      <c r="I53" s="70">
        <f>SUM(DryBeans!B53,DryPeas!B53)</f>
        <v>13.71646826306495</v>
      </c>
    </row>
    <row r="54" spans="1:9" ht="12" customHeight="1" thickTop="1">
      <c r="A54" s="88" t="s">
        <v>125</v>
      </c>
      <c r="B54" s="89"/>
      <c r="C54" s="89"/>
      <c r="D54" s="89"/>
      <c r="E54" s="89"/>
      <c r="F54" s="89"/>
      <c r="G54" s="89"/>
      <c r="H54" s="89"/>
      <c r="I54" s="90"/>
    </row>
    <row r="55" spans="1:9" ht="12" customHeight="1">
      <c r="A55" s="91"/>
      <c r="B55" s="92"/>
      <c r="C55" s="92"/>
      <c r="D55" s="92"/>
      <c r="E55" s="92"/>
      <c r="F55" s="92"/>
      <c r="G55" s="92"/>
      <c r="H55" s="92"/>
      <c r="I55" s="93"/>
    </row>
    <row r="56" spans="1:9" ht="12" customHeight="1">
      <c r="A56" s="85" t="s">
        <v>123</v>
      </c>
      <c r="B56" s="86"/>
      <c r="C56" s="86"/>
      <c r="D56" s="86"/>
      <c r="E56" s="86"/>
      <c r="F56" s="86"/>
      <c r="G56" s="86"/>
      <c r="H56" s="86"/>
      <c r="I56" s="87"/>
    </row>
    <row r="57" spans="1:9" ht="12" customHeight="1">
      <c r="A57" s="85"/>
      <c r="B57" s="86"/>
      <c r="C57" s="86"/>
      <c r="D57" s="86"/>
      <c r="E57" s="86"/>
      <c r="F57" s="86"/>
      <c r="G57" s="86"/>
      <c r="H57" s="86"/>
      <c r="I57" s="87"/>
    </row>
  </sheetData>
  <sheetProtection/>
  <mergeCells count="8">
    <mergeCell ref="A1:I1"/>
    <mergeCell ref="B4:I4"/>
    <mergeCell ref="A56:I57"/>
    <mergeCell ref="A54:I54"/>
    <mergeCell ref="A55:I55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100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74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0.5564442190273686</v>
      </c>
      <c r="C5" s="22">
        <f>'[4]Escarole'!$H17</f>
        <v>0.5564442190273686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0.5653444797049036</v>
      </c>
      <c r="C6" s="47">
        <f>'[4]Escarole'!$H18</f>
        <v>0.5653444797049036</v>
      </c>
      <c r="D6" s="24" t="s">
        <v>6</v>
      </c>
    </row>
    <row r="7" spans="1:4" ht="12" customHeight="1">
      <c r="A7" s="23">
        <v>1972</v>
      </c>
      <c r="B7" s="24">
        <f t="shared" si="0"/>
        <v>0.5707588520028967</v>
      </c>
      <c r="C7" s="47">
        <f>'[4]Escarole'!$H19</f>
        <v>0.5707588520028967</v>
      </c>
      <c r="D7" s="24" t="s">
        <v>6</v>
      </c>
    </row>
    <row r="8" spans="1:4" ht="12" customHeight="1">
      <c r="A8" s="23">
        <v>1973</v>
      </c>
      <c r="B8" s="24">
        <f t="shared" si="0"/>
        <v>0.5766626240508897</v>
      </c>
      <c r="C8" s="47">
        <f>'[4]Escarole'!$H20</f>
        <v>0.5766626240508897</v>
      </c>
      <c r="D8" s="24" t="s">
        <v>6</v>
      </c>
    </row>
    <row r="9" spans="1:4" ht="12" customHeight="1">
      <c r="A9" s="23">
        <v>1974</v>
      </c>
      <c r="B9" s="24">
        <f t="shared" si="0"/>
        <v>0.534009183835701</v>
      </c>
      <c r="C9" s="47">
        <f>'[4]Escarole'!$H21</f>
        <v>0.534009183835701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0.5130270913493816</v>
      </c>
      <c r="C10" s="47">
        <f>'[4]Escarole'!$H22</f>
        <v>0.5130270913493816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0.5173481321806132</v>
      </c>
      <c r="C11" s="22">
        <f>'[4]Escarole'!$H23</f>
        <v>0.5173481321806132</v>
      </c>
      <c r="D11" s="22" t="s">
        <v>6</v>
      </c>
    </row>
    <row r="12" spans="1:4" ht="12" customHeight="1">
      <c r="A12" s="21">
        <v>1977</v>
      </c>
      <c r="B12" s="22">
        <f t="shared" si="0"/>
        <v>0.47176022412016044</v>
      </c>
      <c r="C12" s="22">
        <f>'[4]Escarole'!$H24</f>
        <v>0.47176022412016044</v>
      </c>
      <c r="D12" s="22" t="s">
        <v>6</v>
      </c>
    </row>
    <row r="13" spans="1:4" ht="12" customHeight="1">
      <c r="A13" s="21">
        <v>1978</v>
      </c>
      <c r="B13" s="22">
        <f t="shared" si="0"/>
        <v>0.4793674326661725</v>
      </c>
      <c r="C13" s="22">
        <f>'[4]Escarole'!$H25</f>
        <v>0.4793674326661725</v>
      </c>
      <c r="D13" s="22" t="s">
        <v>6</v>
      </c>
    </row>
    <row r="14" spans="1:4" ht="12" customHeight="1">
      <c r="A14" s="21">
        <v>1979</v>
      </c>
      <c r="B14" s="22">
        <f t="shared" si="0"/>
        <v>0.49276843438270646</v>
      </c>
      <c r="C14" s="22">
        <f>'[4]Escarole'!$H26</f>
        <v>0.49276843438270646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0.45141968857310977</v>
      </c>
      <c r="C15" s="22">
        <f>'[4]Escarole'!$H27</f>
        <v>0.45141968857310977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0.44310898132767446</v>
      </c>
      <c r="C16" s="47">
        <f>'[4]Escarole'!$H28</f>
        <v>0.44310898132767446</v>
      </c>
      <c r="D16" s="24" t="s">
        <v>6</v>
      </c>
    </row>
    <row r="17" spans="1:4" ht="12" customHeight="1">
      <c r="A17" s="23">
        <v>1982</v>
      </c>
      <c r="B17" s="24">
        <f t="shared" si="0"/>
        <v>0.3772804796113494</v>
      </c>
      <c r="C17" s="47">
        <f>'[4]Escarole'!$H29</f>
        <v>0.3772804796113494</v>
      </c>
      <c r="D17" s="24" t="s">
        <v>6</v>
      </c>
    </row>
    <row r="18" spans="1:4" ht="12" customHeight="1">
      <c r="A18" s="23">
        <v>1983</v>
      </c>
      <c r="B18" s="24">
        <f t="shared" si="0"/>
        <v>0.3947812058538584</v>
      </c>
      <c r="C18" s="47">
        <f>'[4]Escarole'!$H30</f>
        <v>0.3947812058538584</v>
      </c>
      <c r="D18" s="24" t="s">
        <v>6</v>
      </c>
    </row>
    <row r="19" spans="1:4" ht="12" customHeight="1">
      <c r="A19" s="23">
        <v>1984</v>
      </c>
      <c r="B19" s="24">
        <f t="shared" si="0"/>
        <v>0.3871409954812395</v>
      </c>
      <c r="C19" s="47">
        <f>'[4]Escarole'!$H31</f>
        <v>0.3871409954812395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0.3891540093765987</v>
      </c>
      <c r="C20" s="47">
        <f>'[4]Escarole'!$H32</f>
        <v>0.3891540093765987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0.36609031335834885</v>
      </c>
      <c r="C21" s="22">
        <f>'[4]Escarole'!$H33</f>
        <v>0.36609031335834885</v>
      </c>
      <c r="D21" s="22" t="s">
        <v>6</v>
      </c>
    </row>
    <row r="22" spans="1:4" ht="12" customHeight="1">
      <c r="A22" s="21">
        <v>1987</v>
      </c>
      <c r="B22" s="22">
        <f t="shared" si="0"/>
        <v>0.3414276535806659</v>
      </c>
      <c r="C22" s="22">
        <f>'[4]Escarole'!$H34</f>
        <v>0.3414276535806659</v>
      </c>
      <c r="D22" s="22" t="s">
        <v>6</v>
      </c>
    </row>
    <row r="23" spans="1:4" ht="12" customHeight="1">
      <c r="A23" s="21">
        <v>1988</v>
      </c>
      <c r="B23" s="22">
        <f t="shared" si="0"/>
        <v>0.3575203758045229</v>
      </c>
      <c r="C23" s="22">
        <f>'[4]Escarole'!$H35</f>
        <v>0.3575203758045229</v>
      </c>
      <c r="D23" s="22" t="s">
        <v>6</v>
      </c>
    </row>
    <row r="24" spans="1:4" ht="12" customHeight="1">
      <c r="A24" s="21">
        <v>1989</v>
      </c>
      <c r="B24" s="22">
        <f t="shared" si="0"/>
        <v>0.33022532170031776</v>
      </c>
      <c r="C24" s="22">
        <f>'[4]Escarole'!$H36</f>
        <v>0.33022532170031776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0.2623284671293557</v>
      </c>
      <c r="C25" s="22">
        <f>'[4]Escarole'!$H37</f>
        <v>0.2623284671293557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0.24675195307168252</v>
      </c>
      <c r="C26" s="47">
        <f>'[4]Escarole'!$H38</f>
        <v>0.24675195307168252</v>
      </c>
      <c r="D26" s="24" t="s">
        <v>6</v>
      </c>
    </row>
    <row r="27" spans="1:4" ht="12" customHeight="1">
      <c r="A27" s="23">
        <v>1992</v>
      </c>
      <c r="B27" s="24">
        <f t="shared" si="0"/>
        <v>0.32000232722445837</v>
      </c>
      <c r="C27" s="47">
        <f>'[4]Escarole'!$H39</f>
        <v>0.32000232722445837</v>
      </c>
      <c r="D27" s="24" t="s">
        <v>6</v>
      </c>
    </row>
    <row r="28" spans="1:4" ht="12" customHeight="1">
      <c r="A28" s="23">
        <v>1993</v>
      </c>
      <c r="B28" s="24">
        <f t="shared" si="0"/>
        <v>0.3004978469577914</v>
      </c>
      <c r="C28" s="47">
        <f>'[4]Escarole'!$H40</f>
        <v>0.3004978469577914</v>
      </c>
      <c r="D28" s="24" t="s">
        <v>6</v>
      </c>
    </row>
    <row r="29" spans="1:4" ht="12" customHeight="1">
      <c r="A29" s="23">
        <v>1994</v>
      </c>
      <c r="B29" s="24">
        <f t="shared" si="0"/>
        <v>0.32882629803823327</v>
      </c>
      <c r="C29" s="47">
        <f>'[4]Escarole'!$H41</f>
        <v>0.32882629803823327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0.30408033730121514</v>
      </c>
      <c r="C30" s="47">
        <f>'[4]Escarole'!$H42</f>
        <v>0.30408033730121514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0.31911182046746545</v>
      </c>
      <c r="C31" s="22">
        <f>'[4]Escarole'!$H43</f>
        <v>0.31911182046746545</v>
      </c>
      <c r="D31" s="22" t="s">
        <v>6</v>
      </c>
    </row>
    <row r="32" spans="1:4" ht="12" customHeight="1">
      <c r="A32" s="21">
        <v>1997</v>
      </c>
      <c r="B32" s="22">
        <f t="shared" si="0"/>
        <v>0.2994323739520432</v>
      </c>
      <c r="C32" s="22">
        <f>'[4]Escarole'!$H44</f>
        <v>0.2994323739520432</v>
      </c>
      <c r="D32" s="22" t="s">
        <v>6</v>
      </c>
    </row>
    <row r="33" spans="1:4" ht="12" customHeight="1">
      <c r="A33" s="21">
        <v>1998</v>
      </c>
      <c r="B33" s="22">
        <f t="shared" si="0"/>
        <v>0.30421735472538614</v>
      </c>
      <c r="C33" s="22">
        <f>'[4]Escarole'!$H45</f>
        <v>0.30421735472538614</v>
      </c>
      <c r="D33" s="22" t="s">
        <v>6</v>
      </c>
    </row>
    <row r="34" spans="1:4" ht="12" customHeight="1">
      <c r="A34" s="21">
        <v>1999</v>
      </c>
      <c r="B34" s="22">
        <f t="shared" si="0"/>
        <v>0.22510255955172842</v>
      </c>
      <c r="C34" s="22">
        <f>'[4]Escarole'!$H46</f>
        <v>0.22510255955172842</v>
      </c>
      <c r="D34" s="22" t="s">
        <v>6</v>
      </c>
    </row>
    <row r="35" spans="1:81" s="16" customFormat="1" ht="12" customHeight="1">
      <c r="A35" s="21">
        <v>2000</v>
      </c>
      <c r="B35" s="29">
        <f t="shared" si="0"/>
        <v>0.34464439414274833</v>
      </c>
      <c r="C35" s="29">
        <f>'[4]Escarole'!$H47</f>
        <v>0.34464439414274833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45">
        <f t="shared" si="0"/>
        <v>0.35020843445541416</v>
      </c>
      <c r="C36" s="45">
        <f>'[4]Escarole'!$H48</f>
        <v>0.35020843445541416</v>
      </c>
      <c r="D36" s="24" t="s">
        <v>6</v>
      </c>
    </row>
    <row r="37" spans="1:4" ht="12" customHeight="1">
      <c r="A37" s="23">
        <v>2002</v>
      </c>
      <c r="B37" s="45">
        <f t="shared" si="0"/>
        <v>0.30973659958022637</v>
      </c>
      <c r="C37" s="45">
        <f>'[4]Escarole'!$H49</f>
        <v>0.30973659958022637</v>
      </c>
      <c r="D37" s="24" t="s">
        <v>6</v>
      </c>
    </row>
    <row r="38" spans="1:4" ht="12" customHeight="1">
      <c r="A38" s="23">
        <v>2003</v>
      </c>
      <c r="B38" s="45">
        <f t="shared" si="0"/>
        <v>0.3236611243379805</v>
      </c>
      <c r="C38" s="45">
        <f>'[4]Escarole'!$H50</f>
        <v>0.3236611243379805</v>
      </c>
      <c r="D38" s="24" t="s">
        <v>6</v>
      </c>
    </row>
    <row r="39" spans="1:4" ht="12" customHeight="1">
      <c r="A39" s="23">
        <v>2004</v>
      </c>
      <c r="B39" s="45">
        <f t="shared" si="0"/>
        <v>0.31173439632640804</v>
      </c>
      <c r="C39" s="45">
        <f>'[4]Escarole'!$H51</f>
        <v>0.31173439632640804</v>
      </c>
      <c r="D39" s="24" t="s">
        <v>6</v>
      </c>
    </row>
    <row r="40" spans="1:4" ht="12" customHeight="1">
      <c r="A40" s="23">
        <v>2005</v>
      </c>
      <c r="B40" s="45">
        <f t="shared" si="0"/>
        <v>0.2528249959815821</v>
      </c>
      <c r="C40" s="45">
        <f>'[4]Escarole'!$H52</f>
        <v>0.2528249959815821</v>
      </c>
      <c r="D40" s="24" t="s">
        <v>6</v>
      </c>
    </row>
    <row r="41" spans="1:4" ht="12" customHeight="1">
      <c r="A41" s="21">
        <v>2006</v>
      </c>
      <c r="B41" s="29">
        <f t="shared" si="0"/>
        <v>0.3125439489330662</v>
      </c>
      <c r="C41" s="29">
        <f>'[4]Escarole'!$H53</f>
        <v>0.3125439489330662</v>
      </c>
      <c r="D41" s="22" t="s">
        <v>6</v>
      </c>
    </row>
    <row r="42" spans="1:4" ht="12" customHeight="1">
      <c r="A42" s="21">
        <v>2007</v>
      </c>
      <c r="B42" s="29">
        <f t="shared" si="0"/>
        <v>0.26642274102502583</v>
      </c>
      <c r="C42" s="29">
        <f>'[4]Escarole'!$H54</f>
        <v>0.26642274102502583</v>
      </c>
      <c r="D42" s="22" t="s">
        <v>6</v>
      </c>
    </row>
    <row r="43" spans="1:4" ht="12" customHeight="1">
      <c r="A43" s="21">
        <v>2008</v>
      </c>
      <c r="B43" s="29">
        <f t="shared" si="0"/>
        <v>0.21427060690241212</v>
      </c>
      <c r="C43" s="29">
        <f>'[4]Escarole'!$H55</f>
        <v>0.21427060690241212</v>
      </c>
      <c r="D43" s="22" t="s">
        <v>6</v>
      </c>
    </row>
    <row r="44" spans="1:4" ht="12" customHeight="1">
      <c r="A44" s="21">
        <v>2009</v>
      </c>
      <c r="B44" s="29">
        <f t="shared" si="0"/>
        <v>0.17922306941155958</v>
      </c>
      <c r="C44" s="29">
        <f>'[4]Escarole'!$H56</f>
        <v>0.17922306941155958</v>
      </c>
      <c r="D44" s="22" t="s">
        <v>6</v>
      </c>
    </row>
    <row r="45" spans="1:4" ht="12" customHeight="1">
      <c r="A45" s="21">
        <v>2010</v>
      </c>
      <c r="B45" s="29">
        <f aca="true" t="shared" si="1" ref="B45:B50">SUM(C45:D45)</f>
        <v>0.1777564345710656</v>
      </c>
      <c r="C45" s="29">
        <f>'[4]Escarole'!$H57</f>
        <v>0.1777564345710656</v>
      </c>
      <c r="D45" s="22" t="s">
        <v>6</v>
      </c>
    </row>
    <row r="46" spans="1:4" ht="12" customHeight="1">
      <c r="A46" s="43">
        <v>2011</v>
      </c>
      <c r="B46" s="45">
        <f t="shared" si="1"/>
        <v>0.2771477268829629</v>
      </c>
      <c r="C46" s="45">
        <f>'[4]Escarole'!$H58</f>
        <v>0.2771477268829629</v>
      </c>
      <c r="D46" s="44" t="s">
        <v>6</v>
      </c>
    </row>
    <row r="47" spans="1:4" ht="12" customHeight="1">
      <c r="A47" s="46">
        <v>2012</v>
      </c>
      <c r="B47" s="45">
        <f t="shared" si="1"/>
        <v>0.2574914512756933</v>
      </c>
      <c r="C47" s="45">
        <f>'[4]Escarole'!$H59</f>
        <v>0.2574914512756933</v>
      </c>
      <c r="D47" s="47" t="s">
        <v>6</v>
      </c>
    </row>
    <row r="48" spans="1:4" ht="12" customHeight="1">
      <c r="A48" s="46">
        <v>2013</v>
      </c>
      <c r="B48" s="45">
        <f t="shared" si="1"/>
        <v>0.19124081090054693</v>
      </c>
      <c r="C48" s="45">
        <f>'[4]Escarole'!$H60</f>
        <v>0.19124081090054693</v>
      </c>
      <c r="D48" s="47" t="s">
        <v>6</v>
      </c>
    </row>
    <row r="49" spans="1:4" ht="12" customHeight="1">
      <c r="A49" s="46">
        <v>2014</v>
      </c>
      <c r="B49" s="45">
        <f t="shared" si="1"/>
        <v>0.17285050754666834</v>
      </c>
      <c r="C49" s="45">
        <f>'[4]Escarole'!$H61</f>
        <v>0.17285050754666834</v>
      </c>
      <c r="D49" s="47" t="s">
        <v>6</v>
      </c>
    </row>
    <row r="50" spans="1:4" ht="12" customHeight="1">
      <c r="A50" s="49">
        <v>2015</v>
      </c>
      <c r="B50" s="59">
        <f t="shared" si="1"/>
        <v>0.08550485544788824</v>
      </c>
      <c r="C50" s="59">
        <f>'[4]Escarole'!$H62</f>
        <v>0.08550485544788824</v>
      </c>
      <c r="D50" s="50" t="s">
        <v>6</v>
      </c>
    </row>
    <row r="51" spans="1:4" ht="12" customHeight="1">
      <c r="A51" s="56">
        <v>2016</v>
      </c>
      <c r="B51" s="60">
        <f>SUM(C51:D51)</f>
        <v>0.03820019970613749</v>
      </c>
      <c r="C51" s="60">
        <f>'[4]Escarole'!$H63</f>
        <v>0.03820019970613749</v>
      </c>
      <c r="D51" s="48" t="s">
        <v>6</v>
      </c>
    </row>
    <row r="52" spans="1:4" ht="12" customHeight="1">
      <c r="A52" s="56">
        <v>2017</v>
      </c>
      <c r="B52" s="60">
        <f>SUM(C52:D52)</f>
        <v>0.189312037115775</v>
      </c>
      <c r="C52" s="60">
        <f>'[4]Escarole'!$H64</f>
        <v>0.189312037115775</v>
      </c>
      <c r="D52" s="48" t="s">
        <v>6</v>
      </c>
    </row>
    <row r="53" spans="1:4" ht="12" customHeight="1">
      <c r="A53" s="69">
        <v>2018</v>
      </c>
      <c r="B53" s="78">
        <f>SUM(C53:D53)</f>
        <v>0.17337408961209733</v>
      </c>
      <c r="C53" s="78">
        <f>'[4]Escarole'!$H65</f>
        <v>0.17337408961209733</v>
      </c>
      <c r="D53" s="70" t="s">
        <v>6</v>
      </c>
    </row>
    <row r="54" spans="1:4" ht="12" customHeight="1" thickBot="1">
      <c r="A54" s="57">
        <v>2019</v>
      </c>
      <c r="B54" s="61">
        <f>SUM(C54:D54)</f>
        <v>0.17159406084457524</v>
      </c>
      <c r="C54" s="61">
        <f>'[4]Escarole'!$H66</f>
        <v>0.17159406084457524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99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73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0.44254140413163484</v>
      </c>
      <c r="C5" s="22">
        <f>'[4]Garlic'!$I17</f>
        <v>0.44254140413163484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0.29922806882370784</v>
      </c>
      <c r="C6" s="47">
        <f>'[4]Garlic'!$I18</f>
        <v>0.29922806882370784</v>
      </c>
      <c r="D6" s="24" t="s">
        <v>6</v>
      </c>
    </row>
    <row r="7" spans="1:4" ht="12" customHeight="1">
      <c r="A7" s="23">
        <v>1972</v>
      </c>
      <c r="B7" s="24">
        <f t="shared" si="0"/>
        <v>0.3857815299005222</v>
      </c>
      <c r="C7" s="47">
        <f>'[4]Garlic'!$I19</f>
        <v>0.3857815299005222</v>
      </c>
      <c r="D7" s="24" t="s">
        <v>6</v>
      </c>
    </row>
    <row r="8" spans="1:4" ht="12" customHeight="1">
      <c r="A8" s="23">
        <v>1973</v>
      </c>
      <c r="B8" s="24">
        <f t="shared" si="0"/>
        <v>0.5224223605415532</v>
      </c>
      <c r="C8" s="47">
        <f>'[4]Garlic'!$I20</f>
        <v>0.5224223605415532</v>
      </c>
      <c r="D8" s="24" t="s">
        <v>6</v>
      </c>
    </row>
    <row r="9" spans="1:4" ht="12" customHeight="1">
      <c r="A9" s="23">
        <v>1974</v>
      </c>
      <c r="B9" s="24">
        <f t="shared" si="0"/>
        <v>0.653529978396476</v>
      </c>
      <c r="C9" s="47">
        <f>'[4]Garlic'!$I21</f>
        <v>0.653529978396476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0.7222754696188874</v>
      </c>
      <c r="C10" s="47">
        <f>'[4]Garlic'!$I22</f>
        <v>0.7222754696188874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0.4799779851858647</v>
      </c>
      <c r="C11" s="22">
        <f>'[4]Garlic'!$I23</f>
        <v>0.4799779851858647</v>
      </c>
      <c r="D11" s="22" t="s">
        <v>6</v>
      </c>
    </row>
    <row r="12" spans="1:4" ht="12" customHeight="1">
      <c r="A12" s="21">
        <v>1977</v>
      </c>
      <c r="B12" s="22">
        <f t="shared" si="0"/>
        <v>0.5953169057251441</v>
      </c>
      <c r="C12" s="22">
        <f>'[4]Garlic'!$I24</f>
        <v>0.5953169057251441</v>
      </c>
      <c r="D12" s="22" t="s">
        <v>6</v>
      </c>
    </row>
    <row r="13" spans="1:4" ht="12" customHeight="1">
      <c r="A13" s="21">
        <v>1978</v>
      </c>
      <c r="B13" s="22">
        <f t="shared" si="0"/>
        <v>0.6239414156389694</v>
      </c>
      <c r="C13" s="22">
        <f>'[4]Garlic'!$I25</f>
        <v>0.6239414156389694</v>
      </c>
      <c r="D13" s="22" t="s">
        <v>6</v>
      </c>
    </row>
    <row r="14" spans="1:4" ht="12" customHeight="1">
      <c r="A14" s="21">
        <v>1979</v>
      </c>
      <c r="B14" s="22">
        <f t="shared" si="0"/>
        <v>0.9211437204238965</v>
      </c>
      <c r="C14" s="22">
        <f>'[4]Garlic'!$I26</f>
        <v>0.9211437204238965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0.860894232542617</v>
      </c>
      <c r="C15" s="22">
        <f>'[4]Garlic'!$I27</f>
        <v>0.860894232542617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0.6592278858613881</v>
      </c>
      <c r="C16" s="47">
        <f>'[4]Garlic'!$I28</f>
        <v>0.6592278858613881</v>
      </c>
      <c r="D16" s="24" t="s">
        <v>6</v>
      </c>
    </row>
    <row r="17" spans="1:4" ht="12" customHeight="1">
      <c r="A17" s="23">
        <v>1982</v>
      </c>
      <c r="B17" s="24">
        <f t="shared" si="0"/>
        <v>0.7571795269350698</v>
      </c>
      <c r="C17" s="47">
        <f>'[4]Garlic'!$I29</f>
        <v>0.7571795269350698</v>
      </c>
      <c r="D17" s="24" t="s">
        <v>6</v>
      </c>
    </row>
    <row r="18" spans="1:4" ht="12" customHeight="1">
      <c r="A18" s="23">
        <v>1983</v>
      </c>
      <c r="B18" s="24">
        <f t="shared" si="0"/>
        <v>0.9974605965677509</v>
      </c>
      <c r="C18" s="47">
        <f>'[4]Garlic'!$I30</f>
        <v>0.9974605965677509</v>
      </c>
      <c r="D18" s="24" t="s">
        <v>6</v>
      </c>
    </row>
    <row r="19" spans="1:4" ht="12" customHeight="1">
      <c r="A19" s="23">
        <v>1984</v>
      </c>
      <c r="B19" s="24">
        <f t="shared" si="0"/>
        <v>0.7688831722713965</v>
      </c>
      <c r="C19" s="47">
        <f>'[4]Garlic'!$I31</f>
        <v>0.7688831722713965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1.061618847131247</v>
      </c>
      <c r="C20" s="47">
        <f>'[4]Garlic'!$I32</f>
        <v>1.061618847131247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0.7660470972487128</v>
      </c>
      <c r="C21" s="22">
        <f>'[4]Garlic'!$I33</f>
        <v>0.7660470972487128</v>
      </c>
      <c r="D21" s="22" t="s">
        <v>6</v>
      </c>
    </row>
    <row r="22" spans="1:4" ht="12" customHeight="1">
      <c r="A22" s="21">
        <v>1987</v>
      </c>
      <c r="B22" s="22">
        <f t="shared" si="0"/>
        <v>1.1875010296370734</v>
      </c>
      <c r="C22" s="22">
        <f>'[4]Garlic'!$I34</f>
        <v>1.1875010296370734</v>
      </c>
      <c r="D22" s="22" t="s">
        <v>6</v>
      </c>
    </row>
    <row r="23" spans="1:4" ht="12" customHeight="1">
      <c r="A23" s="21">
        <v>1988</v>
      </c>
      <c r="B23" s="22">
        <f t="shared" si="0"/>
        <v>1.0862824002840572</v>
      </c>
      <c r="C23" s="22">
        <f>'[4]Garlic'!$I35</f>
        <v>1.0862824002840572</v>
      </c>
      <c r="D23" s="22" t="s">
        <v>6</v>
      </c>
    </row>
    <row r="24" spans="1:4" ht="12" customHeight="1">
      <c r="A24" s="21">
        <v>1989</v>
      </c>
      <c r="B24" s="22">
        <f t="shared" si="0"/>
        <v>1.0146194338203782</v>
      </c>
      <c r="C24" s="22">
        <f>'[4]Garlic'!$I36</f>
        <v>1.0146194338203782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1.4071458699446693</v>
      </c>
      <c r="C25" s="22">
        <f>'[4]Garlic'!$I37</f>
        <v>1.4071458699446693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1.4871593541636259</v>
      </c>
      <c r="C26" s="47">
        <f>'[4]Garlic'!$I38</f>
        <v>1.4871593541636259</v>
      </c>
      <c r="D26" s="24" t="s">
        <v>6</v>
      </c>
    </row>
    <row r="27" spans="1:4" ht="12" customHeight="1">
      <c r="A27" s="23">
        <v>1992</v>
      </c>
      <c r="B27" s="24">
        <f t="shared" si="0"/>
        <v>1.4605521219257747</v>
      </c>
      <c r="C27" s="47">
        <f>'[4]Garlic'!$I39</f>
        <v>1.4605521219257747</v>
      </c>
      <c r="D27" s="24" t="s">
        <v>6</v>
      </c>
    </row>
    <row r="28" spans="1:4" ht="12" customHeight="1">
      <c r="A28" s="23">
        <v>1993</v>
      </c>
      <c r="B28" s="24">
        <f t="shared" si="0"/>
        <v>1.7456096953949012</v>
      </c>
      <c r="C28" s="47">
        <f>'[4]Garlic'!$I40</f>
        <v>1.7456096953949012</v>
      </c>
      <c r="D28" s="24" t="s">
        <v>6</v>
      </c>
    </row>
    <row r="29" spans="1:4" ht="12" customHeight="1">
      <c r="A29" s="23">
        <v>1994</v>
      </c>
      <c r="B29" s="24">
        <f t="shared" si="0"/>
        <v>1.7971355618746112</v>
      </c>
      <c r="C29" s="47">
        <f>'[4]Garlic'!$I41</f>
        <v>1.7971355618746112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1.8497980983767075</v>
      </c>
      <c r="C30" s="47">
        <f>'[4]Garlic'!$I42</f>
        <v>1.8497980983767075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2.294634068017222</v>
      </c>
      <c r="C31" s="22">
        <f>'[4]Garlic'!$I43</f>
        <v>2.294634068017222</v>
      </c>
      <c r="D31" s="22" t="s">
        <v>6</v>
      </c>
    </row>
    <row r="32" spans="1:4" ht="12" customHeight="1">
      <c r="A32" s="21">
        <v>1997</v>
      </c>
      <c r="B32" s="22">
        <f t="shared" si="0"/>
        <v>1.9951143018372224</v>
      </c>
      <c r="C32" s="22">
        <f>'[4]Garlic'!$I44</f>
        <v>1.9951143018372224</v>
      </c>
      <c r="D32" s="22" t="s">
        <v>6</v>
      </c>
    </row>
    <row r="33" spans="1:4" ht="12" customHeight="1">
      <c r="A33" s="21">
        <v>1998</v>
      </c>
      <c r="B33" s="22">
        <f t="shared" si="0"/>
        <v>2.5842584823099073</v>
      </c>
      <c r="C33" s="22">
        <f>'[4]Garlic'!$I45</f>
        <v>2.5842584823099073</v>
      </c>
      <c r="D33" s="22" t="s">
        <v>6</v>
      </c>
    </row>
    <row r="34" spans="1:4" ht="12" customHeight="1">
      <c r="A34" s="21">
        <v>1999</v>
      </c>
      <c r="B34" s="22">
        <f t="shared" si="0"/>
        <v>3.2924124016792278</v>
      </c>
      <c r="C34" s="22">
        <f>'[4]Garlic'!$I46</f>
        <v>3.2924124016792278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2.2202978063530288</v>
      </c>
      <c r="C35" s="22">
        <f>'[4]Garlic'!$I47</f>
        <v>2.2202978063530288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2.4156995048095555</v>
      </c>
      <c r="C36" s="47">
        <f>'[4]Garlic'!$I48</f>
        <v>2.4156995048095555</v>
      </c>
      <c r="D36" s="24" t="s">
        <v>6</v>
      </c>
    </row>
    <row r="37" spans="1:4" ht="12" customHeight="1">
      <c r="A37" s="23">
        <v>2002</v>
      </c>
      <c r="B37" s="24">
        <f t="shared" si="0"/>
        <v>2.499925115434897</v>
      </c>
      <c r="C37" s="47">
        <f>'[4]Garlic'!$I49</f>
        <v>2.499925115434897</v>
      </c>
      <c r="D37" s="24" t="s">
        <v>6</v>
      </c>
    </row>
    <row r="38" spans="1:4" ht="12" customHeight="1">
      <c r="A38" s="23">
        <v>2003</v>
      </c>
      <c r="B38" s="24">
        <f t="shared" si="0"/>
        <v>2.827175291710187</v>
      </c>
      <c r="C38" s="47">
        <f>'[4]Garlic'!$I50</f>
        <v>2.827175291710187</v>
      </c>
      <c r="D38" s="24" t="s">
        <v>6</v>
      </c>
    </row>
    <row r="39" spans="1:4" ht="12" customHeight="1">
      <c r="A39" s="23">
        <v>2004</v>
      </c>
      <c r="B39" s="24">
        <f t="shared" si="0"/>
        <v>2.5670262212686064</v>
      </c>
      <c r="C39" s="47">
        <f>'[4]Garlic'!$I51</f>
        <v>2.5670262212686064</v>
      </c>
      <c r="D39" s="24" t="s">
        <v>6</v>
      </c>
    </row>
    <row r="40" spans="1:4" ht="12" customHeight="1">
      <c r="A40" s="23">
        <v>2005</v>
      </c>
      <c r="B40" s="24">
        <f t="shared" si="0"/>
        <v>2.4365965830091163</v>
      </c>
      <c r="C40" s="47">
        <f>'[4]Garlic'!$I52</f>
        <v>2.4365965830091163</v>
      </c>
      <c r="D40" s="24" t="s">
        <v>6</v>
      </c>
    </row>
    <row r="41" spans="1:4" ht="12" customHeight="1">
      <c r="A41" s="21">
        <v>2006</v>
      </c>
      <c r="B41" s="22">
        <f t="shared" si="0"/>
        <v>2.6943021960958817</v>
      </c>
      <c r="C41" s="22">
        <f>'[4]Garlic'!$I53</f>
        <v>2.6943021960958817</v>
      </c>
      <c r="D41" s="22" t="s">
        <v>6</v>
      </c>
    </row>
    <row r="42" spans="1:4" ht="12" customHeight="1">
      <c r="A42" s="21">
        <v>2007</v>
      </c>
      <c r="B42" s="22">
        <f t="shared" si="0"/>
        <v>2.7199912352626865</v>
      </c>
      <c r="C42" s="22">
        <f>'[4]Garlic'!$I54</f>
        <v>2.7199912352626865</v>
      </c>
      <c r="D42" s="22" t="s">
        <v>6</v>
      </c>
    </row>
    <row r="43" spans="1:4" ht="12" customHeight="1">
      <c r="A43" s="21">
        <v>2008</v>
      </c>
      <c r="B43" s="22">
        <f t="shared" si="0"/>
        <v>2.7649057587007673</v>
      </c>
      <c r="C43" s="22">
        <f>'[4]Garlic'!$I55</f>
        <v>2.7649057587007673</v>
      </c>
      <c r="D43" s="22" t="s">
        <v>6</v>
      </c>
    </row>
    <row r="44" spans="1:4" ht="12" customHeight="1">
      <c r="A44" s="21">
        <v>2009</v>
      </c>
      <c r="B44" s="22">
        <f t="shared" si="0"/>
        <v>2.4464704813767435</v>
      </c>
      <c r="C44" s="22">
        <f>'[4]Garlic'!$I56</f>
        <v>2.4464704813767435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2.3436969997985835</v>
      </c>
      <c r="C45" s="22">
        <f>'[4]Garlic'!$I57</f>
        <v>2.3436969997985835</v>
      </c>
      <c r="D45" s="22" t="s">
        <v>6</v>
      </c>
    </row>
    <row r="46" spans="1:4" ht="12" customHeight="1">
      <c r="A46" s="43">
        <v>2011</v>
      </c>
      <c r="B46" s="44">
        <f t="shared" si="1"/>
        <v>2.320221560741133</v>
      </c>
      <c r="C46" s="47">
        <f>'[4]Garlic'!$I58</f>
        <v>2.320221560741133</v>
      </c>
      <c r="D46" s="44" t="s">
        <v>6</v>
      </c>
    </row>
    <row r="47" spans="1:4" ht="12" customHeight="1">
      <c r="A47" s="46">
        <v>2012</v>
      </c>
      <c r="B47" s="47">
        <f t="shared" si="1"/>
        <v>2.2962351142413375</v>
      </c>
      <c r="C47" s="47">
        <f>'[4]Garlic'!$I59</f>
        <v>2.2962351142413375</v>
      </c>
      <c r="D47" s="47" t="s">
        <v>6</v>
      </c>
    </row>
    <row r="48" spans="1:4" ht="12" customHeight="1">
      <c r="A48" s="46">
        <v>2013</v>
      </c>
      <c r="B48" s="47">
        <f t="shared" si="1"/>
        <v>2.259888377006403</v>
      </c>
      <c r="C48" s="47">
        <f>'[4]Garlic'!$I60</f>
        <v>2.259888377006403</v>
      </c>
      <c r="D48" s="47" t="s">
        <v>6</v>
      </c>
    </row>
    <row r="49" spans="1:4" ht="12" customHeight="1">
      <c r="A49" s="46">
        <v>2014</v>
      </c>
      <c r="B49" s="47">
        <f t="shared" si="1"/>
        <v>2.2409841955803174</v>
      </c>
      <c r="C49" s="47">
        <f>'[4]Garlic'!$I61</f>
        <v>2.2409841955803174</v>
      </c>
      <c r="D49" s="47" t="s">
        <v>6</v>
      </c>
    </row>
    <row r="50" spans="1:4" ht="12" customHeight="1">
      <c r="A50" s="49">
        <v>2015</v>
      </c>
      <c r="B50" s="50">
        <f t="shared" si="1"/>
        <v>2.382017552830724</v>
      </c>
      <c r="C50" s="50">
        <f>'[4]Garlic'!$I62</f>
        <v>2.382017552830724</v>
      </c>
      <c r="D50" s="50" t="s">
        <v>6</v>
      </c>
    </row>
    <row r="51" spans="1:4" ht="12" customHeight="1">
      <c r="A51" s="56">
        <v>2016</v>
      </c>
      <c r="B51" s="48">
        <f>SUM(C51:D51)</f>
        <v>2.894350710180913</v>
      </c>
      <c r="C51" s="48">
        <f>'[4]Garlic'!$I63</f>
        <v>2.894350710180913</v>
      </c>
      <c r="D51" s="48" t="s">
        <v>6</v>
      </c>
    </row>
    <row r="52" spans="1:4" ht="12" customHeight="1">
      <c r="A52" s="56">
        <v>2017</v>
      </c>
      <c r="B52" s="48">
        <f>SUM(C52:D52)</f>
        <v>2.9762651772511166</v>
      </c>
      <c r="C52" s="48">
        <f>'[4]Garlic'!$I64</f>
        <v>2.9762651772511166</v>
      </c>
      <c r="D52" s="48" t="s">
        <v>6</v>
      </c>
    </row>
    <row r="53" spans="1:4" ht="12" customHeight="1">
      <c r="A53" s="69">
        <v>2018</v>
      </c>
      <c r="B53" s="70">
        <f>SUM(C53:D53)</f>
        <v>2.398728306898244</v>
      </c>
      <c r="C53" s="70">
        <f>'[4]Garlic'!$I65</f>
        <v>2.398728306898244</v>
      </c>
      <c r="D53" s="70" t="s">
        <v>6</v>
      </c>
    </row>
    <row r="54" spans="1:4" ht="12" customHeight="1" thickBot="1">
      <c r="A54" s="57">
        <v>2019</v>
      </c>
      <c r="B54" s="58">
        <f>SUM(C54:D54)</f>
        <v>1.9241990448739148</v>
      </c>
      <c r="C54" s="58">
        <f>'[4]Garlic'!$I66</f>
        <v>1.9241990448739148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98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59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">
        <v>6</v>
      </c>
      <c r="C5" s="22" t="str">
        <f>'[4]Kale'!$J17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">
        <v>6</v>
      </c>
      <c r="C6" s="47" t="str">
        <f>'[4]Kale'!$J18</f>
        <v>NA</v>
      </c>
      <c r="D6" s="24" t="s">
        <v>6</v>
      </c>
    </row>
    <row r="7" spans="1:4" ht="12" customHeight="1">
      <c r="A7" s="23">
        <v>1972</v>
      </c>
      <c r="B7" s="24" t="s">
        <v>6</v>
      </c>
      <c r="C7" s="47" t="str">
        <f>'[4]Kale'!$J19</f>
        <v>NA</v>
      </c>
      <c r="D7" s="24" t="s">
        <v>6</v>
      </c>
    </row>
    <row r="8" spans="1:4" ht="12" customHeight="1">
      <c r="A8" s="23">
        <v>1973</v>
      </c>
      <c r="B8" s="24" t="s">
        <v>6</v>
      </c>
      <c r="C8" s="47" t="str">
        <f>'[4]Kale'!$J20</f>
        <v>NA</v>
      </c>
      <c r="D8" s="24" t="s">
        <v>6</v>
      </c>
    </row>
    <row r="9" spans="1:4" ht="12" customHeight="1">
      <c r="A9" s="23">
        <v>1974</v>
      </c>
      <c r="B9" s="24" t="s">
        <v>6</v>
      </c>
      <c r="C9" s="47" t="str">
        <f>'[4]Kale'!$J21</f>
        <v>NA</v>
      </c>
      <c r="D9" s="24" t="s">
        <v>6</v>
      </c>
    </row>
    <row r="10" spans="1:81" s="16" customFormat="1" ht="12" customHeight="1">
      <c r="A10" s="23">
        <v>1975</v>
      </c>
      <c r="B10" s="24" t="s">
        <v>6</v>
      </c>
      <c r="C10" s="47" t="str">
        <f>'[4]Kale'!$J22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 t="s">
        <v>6</v>
      </c>
      <c r="C11" s="22" t="str">
        <f>'[4]Kale'!$J23</f>
        <v>NA</v>
      </c>
      <c r="D11" s="22" t="s">
        <v>6</v>
      </c>
    </row>
    <row r="12" spans="1:4" ht="12" customHeight="1">
      <c r="A12" s="21">
        <v>1977</v>
      </c>
      <c r="B12" s="22" t="s">
        <v>6</v>
      </c>
      <c r="C12" s="22" t="str">
        <f>'[4]Kale'!$J24</f>
        <v>NA</v>
      </c>
      <c r="D12" s="22" t="s">
        <v>6</v>
      </c>
    </row>
    <row r="13" spans="1:4" ht="12" customHeight="1">
      <c r="A13" s="21">
        <v>1978</v>
      </c>
      <c r="B13" s="22" t="s">
        <v>6</v>
      </c>
      <c r="C13" s="22" t="str">
        <f>'[4]Kale'!$J25</f>
        <v>NA</v>
      </c>
      <c r="D13" s="22" t="s">
        <v>6</v>
      </c>
    </row>
    <row r="14" spans="1:4" ht="12" customHeight="1">
      <c r="A14" s="21">
        <v>1979</v>
      </c>
      <c r="B14" s="22" t="s">
        <v>6</v>
      </c>
      <c r="C14" s="22" t="str">
        <f>'[4]Kale'!$J26</f>
        <v>NA</v>
      </c>
      <c r="D14" s="22" t="s">
        <v>6</v>
      </c>
    </row>
    <row r="15" spans="1:81" s="16" customFormat="1" ht="12" customHeight="1">
      <c r="A15" s="21">
        <v>1980</v>
      </c>
      <c r="B15" s="22" t="s">
        <v>6</v>
      </c>
      <c r="C15" s="22" t="str">
        <f>'[4]Kale'!$J27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 t="s">
        <v>6</v>
      </c>
      <c r="C16" s="47" t="str">
        <f>'[4]Kale'!$J28</f>
        <v>NA</v>
      </c>
      <c r="D16" s="24" t="s">
        <v>6</v>
      </c>
    </row>
    <row r="17" spans="1:4" ht="12" customHeight="1">
      <c r="A17" s="23">
        <v>1982</v>
      </c>
      <c r="B17" s="24" t="s">
        <v>6</v>
      </c>
      <c r="C17" s="47" t="str">
        <f>'[4]Kale'!$J29</f>
        <v>NA</v>
      </c>
      <c r="D17" s="24" t="s">
        <v>6</v>
      </c>
    </row>
    <row r="18" spans="1:4" ht="12" customHeight="1">
      <c r="A18" s="23">
        <v>1983</v>
      </c>
      <c r="B18" s="24" t="s">
        <v>6</v>
      </c>
      <c r="C18" s="47" t="str">
        <f>'[4]Kale'!$J30</f>
        <v>NA</v>
      </c>
      <c r="D18" s="24" t="s">
        <v>6</v>
      </c>
    </row>
    <row r="19" spans="1:4" ht="12" customHeight="1">
      <c r="A19" s="23">
        <v>1984</v>
      </c>
      <c r="B19" s="24" t="s">
        <v>6</v>
      </c>
      <c r="C19" s="47" t="str">
        <f>'[4]Kale'!$J31</f>
        <v>NA</v>
      </c>
      <c r="D19" s="24" t="s">
        <v>6</v>
      </c>
    </row>
    <row r="20" spans="1:81" s="16" customFormat="1" ht="12" customHeight="1">
      <c r="A20" s="23">
        <v>1985</v>
      </c>
      <c r="B20" s="24" t="s">
        <v>6</v>
      </c>
      <c r="C20" s="47" t="str">
        <f>'[4]Kale'!$J32</f>
        <v>NA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 t="s">
        <v>6</v>
      </c>
      <c r="C21" s="22" t="str">
        <f>'[4]Kale'!$J33</f>
        <v>NA</v>
      </c>
      <c r="D21" s="22" t="s">
        <v>6</v>
      </c>
    </row>
    <row r="22" spans="1:4" ht="12" customHeight="1">
      <c r="A22" s="21">
        <v>1987</v>
      </c>
      <c r="B22" s="22" t="s">
        <v>6</v>
      </c>
      <c r="C22" s="22" t="str">
        <f>'[4]Kale'!$J34</f>
        <v>NA</v>
      </c>
      <c r="D22" s="22" t="s">
        <v>6</v>
      </c>
    </row>
    <row r="23" spans="1:4" ht="12" customHeight="1">
      <c r="A23" s="21">
        <v>1988</v>
      </c>
      <c r="B23" s="22" t="s">
        <v>6</v>
      </c>
      <c r="C23" s="22" t="str">
        <f>'[4]Kale'!$J35</f>
        <v>NA</v>
      </c>
      <c r="D23" s="22" t="s">
        <v>6</v>
      </c>
    </row>
    <row r="24" spans="1:4" ht="12" customHeight="1">
      <c r="A24" s="21">
        <v>1989</v>
      </c>
      <c r="B24" s="22" t="s">
        <v>6</v>
      </c>
      <c r="C24" s="22" t="str">
        <f>'[4]Kale'!$J36</f>
        <v>NA</v>
      </c>
      <c r="D24" s="22" t="s">
        <v>6</v>
      </c>
    </row>
    <row r="25" spans="1:81" s="16" customFormat="1" ht="12" customHeight="1">
      <c r="A25" s="21">
        <v>1990</v>
      </c>
      <c r="B25" s="22" t="s">
        <v>6</v>
      </c>
      <c r="C25" s="22" t="str">
        <f>'[4]Kale'!$J37</f>
        <v>NA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 t="s">
        <v>6</v>
      </c>
      <c r="C26" s="47" t="str">
        <f>'[4]Kale'!$J38</f>
        <v>NA</v>
      </c>
      <c r="D26" s="24" t="s">
        <v>6</v>
      </c>
    </row>
    <row r="27" spans="1:4" ht="12" customHeight="1">
      <c r="A27" s="23">
        <v>1992</v>
      </c>
      <c r="B27" s="24" t="s">
        <v>6</v>
      </c>
      <c r="C27" s="47" t="str">
        <f>'[4]Kale'!$J39</f>
        <v>NA</v>
      </c>
      <c r="D27" s="24" t="s">
        <v>6</v>
      </c>
    </row>
    <row r="28" spans="1:4" ht="12" customHeight="1">
      <c r="A28" s="23">
        <v>1993</v>
      </c>
      <c r="B28" s="24" t="s">
        <v>6</v>
      </c>
      <c r="C28" s="47" t="str">
        <f>'[4]Kale'!$J40</f>
        <v>NA</v>
      </c>
      <c r="D28" s="24" t="s">
        <v>6</v>
      </c>
    </row>
    <row r="29" spans="1:4" ht="12" customHeight="1">
      <c r="A29" s="23">
        <v>1994</v>
      </c>
      <c r="B29" s="24" t="s">
        <v>6</v>
      </c>
      <c r="C29" s="47" t="str">
        <f>'[4]Kale'!$J41</f>
        <v>NA</v>
      </c>
      <c r="D29" s="24" t="s">
        <v>6</v>
      </c>
    </row>
    <row r="30" spans="1:81" s="16" customFormat="1" ht="12" customHeight="1">
      <c r="A30" s="23">
        <v>1995</v>
      </c>
      <c r="B30" s="24" t="s">
        <v>6</v>
      </c>
      <c r="C30" s="47" t="str">
        <f>'[4]Kale'!$J42</f>
        <v>NA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 t="s">
        <v>6</v>
      </c>
      <c r="C31" s="22" t="str">
        <f>'[4]Kale'!$J43</f>
        <v>NA</v>
      </c>
      <c r="D31" s="22" t="s">
        <v>6</v>
      </c>
    </row>
    <row r="32" spans="1:4" ht="12" customHeight="1">
      <c r="A32" s="21">
        <v>1997</v>
      </c>
      <c r="B32" s="22">
        <f aca="true" t="shared" si="0" ref="B32:B46">SUM(C32:D32)</f>
        <v>0.42355411268101084</v>
      </c>
      <c r="C32" s="22">
        <f>'[4]Kale'!$J44</f>
        <v>0.42355411268101084</v>
      </c>
      <c r="D32" s="22" t="s">
        <v>6</v>
      </c>
    </row>
    <row r="33" spans="1:4" ht="12" customHeight="1">
      <c r="A33" s="21">
        <v>1998</v>
      </c>
      <c r="B33" s="22">
        <f t="shared" si="0"/>
        <v>0.40420875359904396</v>
      </c>
      <c r="C33" s="22">
        <f>'[4]Kale'!$J45</f>
        <v>0.40420875359904396</v>
      </c>
      <c r="D33" s="22" t="s">
        <v>6</v>
      </c>
    </row>
    <row r="34" spans="1:4" ht="12" customHeight="1">
      <c r="A34" s="21">
        <v>1999</v>
      </c>
      <c r="B34" s="22">
        <f t="shared" si="0"/>
        <v>0.3853387994772553</v>
      </c>
      <c r="C34" s="22">
        <f>'[4]Kale'!$J46</f>
        <v>0.3853387994772553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0.3847169644279973</v>
      </c>
      <c r="C35" s="22">
        <f>'[4]Kale'!$J47</f>
        <v>0.3847169644279973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0.3668071916086187</v>
      </c>
      <c r="C36" s="47">
        <f>'[4]Kale'!$J48</f>
        <v>0.3668071916086187</v>
      </c>
      <c r="D36" s="24" t="s">
        <v>6</v>
      </c>
    </row>
    <row r="37" spans="1:4" ht="12" customHeight="1">
      <c r="A37" s="23">
        <v>2002</v>
      </c>
      <c r="B37" s="24">
        <f t="shared" si="0"/>
        <v>0.3457138760287352</v>
      </c>
      <c r="C37" s="47">
        <f>'[4]Kale'!$J49</f>
        <v>0.3457138760287352</v>
      </c>
      <c r="D37" s="24" t="s">
        <v>6</v>
      </c>
    </row>
    <row r="38" spans="1:4" ht="12" customHeight="1">
      <c r="A38" s="23">
        <v>2003</v>
      </c>
      <c r="B38" s="24">
        <f t="shared" si="0"/>
        <v>0.3092021405038057</v>
      </c>
      <c r="C38" s="47">
        <f>'[4]Kale'!$J50</f>
        <v>0.3092021405038057</v>
      </c>
      <c r="D38" s="24" t="s">
        <v>6</v>
      </c>
    </row>
    <row r="39" spans="1:4" ht="12" customHeight="1">
      <c r="A39" s="23">
        <v>2004</v>
      </c>
      <c r="B39" s="24">
        <f t="shared" si="0"/>
        <v>0.32169488880408176</v>
      </c>
      <c r="C39" s="47">
        <f>'[4]Kale'!$J51</f>
        <v>0.32169488880408176</v>
      </c>
      <c r="D39" s="24" t="s">
        <v>6</v>
      </c>
    </row>
    <row r="40" spans="1:4" ht="12" customHeight="1">
      <c r="A40" s="23">
        <v>2005</v>
      </c>
      <c r="B40" s="24">
        <f t="shared" si="0"/>
        <v>0.35131376043959234</v>
      </c>
      <c r="C40" s="47">
        <f>'[4]Kale'!$J52</f>
        <v>0.35131376043959234</v>
      </c>
      <c r="D40" s="24" t="s">
        <v>6</v>
      </c>
    </row>
    <row r="41" spans="1:4" ht="12" customHeight="1">
      <c r="A41" s="21">
        <v>2006</v>
      </c>
      <c r="B41" s="22">
        <f t="shared" si="0"/>
        <v>0.3147784153842283</v>
      </c>
      <c r="C41" s="22">
        <f>'[4]Kale'!$J53</f>
        <v>0.3147784153842283</v>
      </c>
      <c r="D41" s="22" t="s">
        <v>6</v>
      </c>
    </row>
    <row r="42" spans="1:4" ht="12" customHeight="1">
      <c r="A42" s="21">
        <v>2007</v>
      </c>
      <c r="B42" s="22">
        <f t="shared" si="0"/>
        <v>0.33710207363524586</v>
      </c>
      <c r="C42" s="22">
        <f>'[4]Kale'!$J54</f>
        <v>0.33710207363524586</v>
      </c>
      <c r="D42" s="22" t="s">
        <v>6</v>
      </c>
    </row>
    <row r="43" spans="1:4" ht="12" customHeight="1">
      <c r="A43" s="21">
        <v>2008</v>
      </c>
      <c r="B43" s="22">
        <f t="shared" si="0"/>
        <v>0.374611080777154</v>
      </c>
      <c r="C43" s="22">
        <f>'[4]Kale'!$J55</f>
        <v>0.374611080777154</v>
      </c>
      <c r="D43" s="22" t="s">
        <v>6</v>
      </c>
    </row>
    <row r="44" spans="1:4" ht="12" customHeight="1">
      <c r="A44" s="21">
        <v>2009</v>
      </c>
      <c r="B44" s="22">
        <f t="shared" si="0"/>
        <v>0.40596115385416787</v>
      </c>
      <c r="C44" s="22">
        <f>'[4]Kale'!$J56</f>
        <v>0.40596115385416787</v>
      </c>
      <c r="D44" s="22" t="s">
        <v>6</v>
      </c>
    </row>
    <row r="45" spans="1:4" ht="12" customHeight="1">
      <c r="A45" s="21">
        <v>2010</v>
      </c>
      <c r="B45" s="22">
        <f t="shared" si="0"/>
        <v>0.4569558884443468</v>
      </c>
      <c r="C45" s="22">
        <f>'[4]Kale'!$J57</f>
        <v>0.4569558884443468</v>
      </c>
      <c r="D45" s="22" t="s">
        <v>6</v>
      </c>
    </row>
    <row r="46" spans="1:4" ht="12" customHeight="1">
      <c r="A46" s="43">
        <v>2011</v>
      </c>
      <c r="B46" s="44">
        <f t="shared" si="0"/>
        <v>0.5132970529922789</v>
      </c>
      <c r="C46" s="47">
        <f>'[4]Kale'!$J58</f>
        <v>0.5132970529922789</v>
      </c>
      <c r="D46" s="44" t="s">
        <v>6</v>
      </c>
    </row>
    <row r="47" spans="1:4" ht="12" customHeight="1">
      <c r="A47" s="46">
        <v>2012</v>
      </c>
      <c r="B47" s="47">
        <f aca="true" t="shared" si="1" ref="B47:B52">SUM(C47:D47)</f>
        <v>0.46432683118308066</v>
      </c>
      <c r="C47" s="47">
        <f>'[4]Kale'!$J59</f>
        <v>0.46432683118308066</v>
      </c>
      <c r="D47" s="47" t="s">
        <v>6</v>
      </c>
    </row>
    <row r="48" spans="1:4" ht="12" customHeight="1">
      <c r="A48" s="46">
        <v>2013</v>
      </c>
      <c r="B48" s="47">
        <f t="shared" si="1"/>
        <v>0.5579922284687232</v>
      </c>
      <c r="C48" s="47">
        <f>'[4]Kale'!$J60</f>
        <v>0.5579922284687232</v>
      </c>
      <c r="D48" s="47" t="s">
        <v>6</v>
      </c>
    </row>
    <row r="49" spans="1:4" ht="12" customHeight="1">
      <c r="A49" s="46">
        <v>2014</v>
      </c>
      <c r="B49" s="47">
        <f t="shared" si="1"/>
        <v>0.5155308905923007</v>
      </c>
      <c r="C49" s="47">
        <f>'[4]Kale'!$J61</f>
        <v>0.5155308905923007</v>
      </c>
      <c r="D49" s="47" t="s">
        <v>6</v>
      </c>
    </row>
    <row r="50" spans="1:4" ht="12" customHeight="1">
      <c r="A50" s="49">
        <v>2015</v>
      </c>
      <c r="B50" s="50">
        <f t="shared" si="1"/>
        <v>0.5811947832042074</v>
      </c>
      <c r="C50" s="50">
        <f>'[4]Kale'!$J62</f>
        <v>0.5811947832042074</v>
      </c>
      <c r="D50" s="50" t="s">
        <v>6</v>
      </c>
    </row>
    <row r="51" spans="1:4" ht="12" customHeight="1">
      <c r="A51" s="56">
        <v>2016</v>
      </c>
      <c r="B51" s="48">
        <f t="shared" si="1"/>
        <v>0.5344493904103219</v>
      </c>
      <c r="C51" s="48">
        <f>'[4]Kale'!$J63</f>
        <v>0.5344493904103219</v>
      </c>
      <c r="D51" s="48" t="s">
        <v>6</v>
      </c>
    </row>
    <row r="52" spans="1:4" ht="12" customHeight="1">
      <c r="A52" s="56">
        <v>2017</v>
      </c>
      <c r="B52" s="48">
        <f t="shared" si="1"/>
        <v>1.0323404314899491</v>
      </c>
      <c r="C52" s="48">
        <f>'[4]Kale'!$J64</f>
        <v>1.0323404314899491</v>
      </c>
      <c r="D52" s="48" t="s">
        <v>6</v>
      </c>
    </row>
    <row r="53" spans="1:4" ht="12" customHeight="1">
      <c r="A53" s="69">
        <v>2018</v>
      </c>
      <c r="B53" s="70">
        <f>SUM(C53:D53)</f>
        <v>1.0512957738982076</v>
      </c>
      <c r="C53" s="70">
        <f>'[4]Kale'!$J65</f>
        <v>1.0512957738982076</v>
      </c>
      <c r="D53" s="70" t="s">
        <v>6</v>
      </c>
    </row>
    <row r="54" spans="1:4" ht="12" customHeight="1" thickBot="1">
      <c r="A54" s="57">
        <v>2019</v>
      </c>
      <c r="B54" s="58">
        <f>SUM(C54:D54)</f>
        <v>1.0942923994099312</v>
      </c>
      <c r="C54" s="58">
        <f>'[4]Kale'!$J66</f>
        <v>1.0942923994099312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91"/>
      <c r="B56" s="92"/>
      <c r="C56" s="92"/>
      <c r="D56" s="9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97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72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22.37627528626885</v>
      </c>
      <c r="C5" s="22">
        <f>'[4]HeadLettuce'!$H17</f>
        <v>22.37627528626885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22.38455945025787</v>
      </c>
      <c r="C6" s="47">
        <f>'[4]HeadLettuce'!$H18</f>
        <v>22.38455945025787</v>
      </c>
      <c r="D6" s="24" t="s">
        <v>6</v>
      </c>
    </row>
    <row r="7" spans="1:4" ht="12" customHeight="1">
      <c r="A7" s="23">
        <v>1972</v>
      </c>
      <c r="B7" s="24">
        <f t="shared" si="0"/>
        <v>22.439207988718223</v>
      </c>
      <c r="C7" s="47">
        <f>'[4]HeadLettuce'!$H19</f>
        <v>22.439207988718223</v>
      </c>
      <c r="D7" s="24" t="s">
        <v>6</v>
      </c>
    </row>
    <row r="8" spans="1:4" ht="12" customHeight="1">
      <c r="A8" s="23">
        <v>1973</v>
      </c>
      <c r="B8" s="24">
        <f t="shared" si="0"/>
        <v>23.122661142282773</v>
      </c>
      <c r="C8" s="47">
        <f>'[4]HeadLettuce'!$H20</f>
        <v>23.122661142282773</v>
      </c>
      <c r="D8" s="24" t="s">
        <v>6</v>
      </c>
    </row>
    <row r="9" spans="1:4" ht="12" customHeight="1">
      <c r="A9" s="23">
        <v>1974</v>
      </c>
      <c r="B9" s="24">
        <f t="shared" si="0"/>
        <v>23.501080176194975</v>
      </c>
      <c r="C9" s="47">
        <f>'[4]HeadLettuce'!$H21</f>
        <v>23.501080176194975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23.537201409435436</v>
      </c>
      <c r="C10" s="47">
        <f>'[4]HeadLettuce'!$H22</f>
        <v>23.537201409435436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24.226385672025135</v>
      </c>
      <c r="C11" s="22">
        <f>'[4]HeadLettuce'!$H23</f>
        <v>24.226385672025135</v>
      </c>
      <c r="D11" s="22" t="s">
        <v>6</v>
      </c>
    </row>
    <row r="12" spans="1:4" ht="12" customHeight="1">
      <c r="A12" s="21">
        <v>1977</v>
      </c>
      <c r="B12" s="22">
        <f>SUM(C12:D12)</f>
        <v>25.824218235644008</v>
      </c>
      <c r="C12" s="22">
        <f>'[4]HeadLettuce'!$H24</f>
        <v>25.824218235644008</v>
      </c>
      <c r="D12" s="22" t="s">
        <v>6</v>
      </c>
    </row>
    <row r="13" spans="1:4" ht="12" customHeight="1">
      <c r="A13" s="21">
        <v>1978</v>
      </c>
      <c r="B13" s="22">
        <f t="shared" si="0"/>
        <v>25.069074735494304</v>
      </c>
      <c r="C13" s="22">
        <f>'[4]HeadLettuce'!$H25</f>
        <v>25.069074735494304</v>
      </c>
      <c r="D13" s="22" t="s">
        <v>6</v>
      </c>
    </row>
    <row r="14" spans="1:4" ht="12" customHeight="1">
      <c r="A14" s="21">
        <v>1979</v>
      </c>
      <c r="B14" s="22">
        <f t="shared" si="0"/>
        <v>25.098309302170577</v>
      </c>
      <c r="C14" s="22">
        <f>'[4]HeadLettuce'!$H26</f>
        <v>25.098309302170577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25.63124105284421</v>
      </c>
      <c r="C15" s="22">
        <f>'[4]HeadLettuce'!$H27</f>
        <v>25.63124105284421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24.910638964020766</v>
      </c>
      <c r="C16" s="47">
        <f>'[4]HeadLettuce'!$H28</f>
        <v>24.910638964020766</v>
      </c>
      <c r="D16" s="24" t="s">
        <v>6</v>
      </c>
    </row>
    <row r="17" spans="1:4" ht="12" customHeight="1">
      <c r="A17" s="23">
        <v>1982</v>
      </c>
      <c r="B17" s="24">
        <f t="shared" si="0"/>
        <v>24.936258549106757</v>
      </c>
      <c r="C17" s="47">
        <f>'[4]HeadLettuce'!$H29</f>
        <v>24.936258549106757</v>
      </c>
      <c r="D17" s="24" t="s">
        <v>6</v>
      </c>
    </row>
    <row r="18" spans="1:4" ht="12" customHeight="1">
      <c r="A18" s="23">
        <v>1983</v>
      </c>
      <c r="B18" s="24">
        <f t="shared" si="0"/>
        <v>22.44277806467583</v>
      </c>
      <c r="C18" s="47">
        <f>'[4]HeadLettuce'!$H30</f>
        <v>22.44277806467583</v>
      </c>
      <c r="D18" s="24" t="s">
        <v>6</v>
      </c>
    </row>
    <row r="19" spans="1:4" ht="12" customHeight="1">
      <c r="A19" s="23">
        <v>1984</v>
      </c>
      <c r="B19" s="24">
        <f t="shared" si="0"/>
        <v>24.940765312166807</v>
      </c>
      <c r="C19" s="47">
        <f>'[4]HeadLettuce'!$H31</f>
        <v>24.940765312166807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23.672137747100216</v>
      </c>
      <c r="C20" s="47">
        <f>'[4]HeadLettuce'!$H32</f>
        <v>23.672137747100216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21.93716211443127</v>
      </c>
      <c r="C21" s="22">
        <f>'[4]HeadLettuce'!$H33</f>
        <v>21.93716211443127</v>
      </c>
      <c r="D21" s="22" t="s">
        <v>6</v>
      </c>
    </row>
    <row r="22" spans="1:4" ht="12" customHeight="1">
      <c r="A22" s="21">
        <v>1987</v>
      </c>
      <c r="B22" s="22">
        <f t="shared" si="0"/>
        <v>25.708802161414145</v>
      </c>
      <c r="C22" s="22">
        <f>'[4]HeadLettuce'!$H34</f>
        <v>25.708802161414145</v>
      </c>
      <c r="D22" s="22" t="s">
        <v>6</v>
      </c>
    </row>
    <row r="23" spans="1:4" ht="12" customHeight="1">
      <c r="A23" s="21">
        <v>1988</v>
      </c>
      <c r="B23" s="22">
        <f t="shared" si="0"/>
        <v>27.040131254055776</v>
      </c>
      <c r="C23" s="22">
        <f>'[4]HeadLettuce'!$H35</f>
        <v>27.040131254055776</v>
      </c>
      <c r="D23" s="22" t="s">
        <v>6</v>
      </c>
    </row>
    <row r="24" spans="1:4" ht="12" customHeight="1">
      <c r="A24" s="21">
        <v>1989</v>
      </c>
      <c r="B24" s="22">
        <f t="shared" si="0"/>
        <v>28.68538299197063</v>
      </c>
      <c r="C24" s="22">
        <f>'[4]HeadLettuce'!$H36</f>
        <v>28.68538299197063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27.746878624086484</v>
      </c>
      <c r="C25" s="22">
        <f>'[4]HeadLettuce'!$H37</f>
        <v>27.746878624086484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26.04484363276304</v>
      </c>
      <c r="C26" s="47">
        <f>'[4]HeadLettuce'!$H38</f>
        <v>26.04484363276304</v>
      </c>
      <c r="D26" s="24" t="s">
        <v>6</v>
      </c>
    </row>
    <row r="27" spans="1:4" ht="12" customHeight="1">
      <c r="A27" s="23">
        <v>1992</v>
      </c>
      <c r="B27" s="24">
        <f t="shared" si="0"/>
        <v>25.790597725131764</v>
      </c>
      <c r="C27" s="47">
        <f>'[4]HeadLettuce'!$H39</f>
        <v>25.790597725131764</v>
      </c>
      <c r="D27" s="24" t="s">
        <v>6</v>
      </c>
    </row>
    <row r="28" spans="1:4" ht="12" customHeight="1">
      <c r="A28" s="23">
        <v>1993</v>
      </c>
      <c r="B28" s="24">
        <f t="shared" si="0"/>
        <v>24.40003546905919</v>
      </c>
      <c r="C28" s="47">
        <f>'[4]HeadLettuce'!$H40</f>
        <v>24.40003546905919</v>
      </c>
      <c r="D28" s="24" t="s">
        <v>6</v>
      </c>
    </row>
    <row r="29" spans="1:4" ht="12" customHeight="1">
      <c r="A29" s="23">
        <v>1994</v>
      </c>
      <c r="B29" s="24">
        <f t="shared" si="0"/>
        <v>25.00661990008959</v>
      </c>
      <c r="C29" s="47">
        <f>'[4]HeadLettuce'!$H41</f>
        <v>25.00661990008959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22.16710316367606</v>
      </c>
      <c r="C30" s="47">
        <f>'[4]HeadLettuce'!$H42</f>
        <v>22.16710316367606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21.57493626583898</v>
      </c>
      <c r="C31" s="22">
        <f>'[4]HeadLettuce'!$H43</f>
        <v>21.57493626583898</v>
      </c>
      <c r="D31" s="22" t="s">
        <v>6</v>
      </c>
    </row>
    <row r="32" spans="1:4" ht="12" customHeight="1">
      <c r="A32" s="21">
        <v>1997</v>
      </c>
      <c r="B32" s="22">
        <f t="shared" si="0"/>
        <v>23.90161923257314</v>
      </c>
      <c r="C32" s="22">
        <f>'[4]HeadLettuce'!$H44</f>
        <v>23.90161923257314</v>
      </c>
      <c r="D32" s="22" t="s">
        <v>6</v>
      </c>
    </row>
    <row r="33" spans="1:4" ht="12" customHeight="1">
      <c r="A33" s="21">
        <v>1998</v>
      </c>
      <c r="B33" s="22">
        <f t="shared" si="0"/>
        <v>22.324952411133044</v>
      </c>
      <c r="C33" s="22">
        <f>'[4]HeadLettuce'!$H45</f>
        <v>22.324952411133044</v>
      </c>
      <c r="D33" s="22" t="s">
        <v>6</v>
      </c>
    </row>
    <row r="34" spans="1:4" ht="12" customHeight="1">
      <c r="A34" s="21">
        <v>1999</v>
      </c>
      <c r="B34" s="22">
        <f t="shared" si="0"/>
        <v>24.90906368177017</v>
      </c>
      <c r="C34" s="22">
        <f>'[4]HeadLettuce'!$H46</f>
        <v>24.90906368177017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23.460628120402998</v>
      </c>
      <c r="C35" s="22">
        <f>'[4]HeadLettuce'!$H47</f>
        <v>23.460628120402998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22.988083123478127</v>
      </c>
      <c r="C36" s="47">
        <f>'[4]HeadLettuce'!$H48</f>
        <v>22.988083123478127</v>
      </c>
      <c r="D36" s="24" t="s">
        <v>6</v>
      </c>
    </row>
    <row r="37" spans="1:4" ht="12" customHeight="1">
      <c r="A37" s="23">
        <v>2002</v>
      </c>
      <c r="B37" s="24">
        <f t="shared" si="0"/>
        <v>22.5425641716967</v>
      </c>
      <c r="C37" s="47">
        <f>'[4]HeadLettuce'!$H49</f>
        <v>22.5425641716967</v>
      </c>
      <c r="D37" s="24" t="s">
        <v>6</v>
      </c>
    </row>
    <row r="38" spans="1:4" ht="12" customHeight="1">
      <c r="A38" s="23">
        <v>2003</v>
      </c>
      <c r="B38" s="24">
        <f t="shared" si="0"/>
        <v>22.231501450001826</v>
      </c>
      <c r="C38" s="47">
        <f>'[4]HeadLettuce'!$H50</f>
        <v>22.231501450001826</v>
      </c>
      <c r="D38" s="24" t="s">
        <v>6</v>
      </c>
    </row>
    <row r="39" spans="1:4" ht="12" customHeight="1">
      <c r="A39" s="23">
        <v>2004</v>
      </c>
      <c r="B39" s="24">
        <f t="shared" si="0"/>
        <v>21.258023252865602</v>
      </c>
      <c r="C39" s="47">
        <f>'[4]HeadLettuce'!$H51</f>
        <v>21.258023252865602</v>
      </c>
      <c r="D39" s="24" t="s">
        <v>6</v>
      </c>
    </row>
    <row r="40" spans="1:4" ht="12" customHeight="1">
      <c r="A40" s="23">
        <v>2005</v>
      </c>
      <c r="B40" s="24">
        <f t="shared" si="0"/>
        <v>20.913060281171223</v>
      </c>
      <c r="C40" s="47">
        <f>'[4]HeadLettuce'!$H52</f>
        <v>20.913060281171223</v>
      </c>
      <c r="D40" s="24" t="s">
        <v>6</v>
      </c>
    </row>
    <row r="41" spans="1:4" ht="12" customHeight="1">
      <c r="A41" s="21">
        <v>2006</v>
      </c>
      <c r="B41" s="22">
        <f t="shared" si="0"/>
        <v>20.053725716036332</v>
      </c>
      <c r="C41" s="22">
        <f>'[4]HeadLettuce'!$H53</f>
        <v>20.053725716036332</v>
      </c>
      <c r="D41" s="22" t="s">
        <v>6</v>
      </c>
    </row>
    <row r="42" spans="1:4" ht="12" customHeight="1">
      <c r="A42" s="21">
        <v>2007</v>
      </c>
      <c r="B42" s="22">
        <f t="shared" si="0"/>
        <v>18.375639519205308</v>
      </c>
      <c r="C42" s="22">
        <f>'[4]HeadLettuce'!$H54</f>
        <v>18.375639519205308</v>
      </c>
      <c r="D42" s="22" t="s">
        <v>6</v>
      </c>
    </row>
    <row r="43" spans="1:4" ht="12" customHeight="1">
      <c r="A43" s="21">
        <v>2008</v>
      </c>
      <c r="B43" s="22">
        <f t="shared" si="0"/>
        <v>16.849552196218397</v>
      </c>
      <c r="C43" s="22">
        <f>'[4]HeadLettuce'!$H55</f>
        <v>16.849552196218397</v>
      </c>
      <c r="D43" s="22" t="s">
        <v>6</v>
      </c>
    </row>
    <row r="44" spans="1:4" ht="12" customHeight="1">
      <c r="A44" s="21">
        <v>2009</v>
      </c>
      <c r="B44" s="22">
        <f t="shared" si="0"/>
        <v>16.106266566231913</v>
      </c>
      <c r="C44" s="22">
        <f>'[4]HeadLettuce'!$H56</f>
        <v>16.106266566231913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15.926641771486581</v>
      </c>
      <c r="C45" s="22">
        <f>'[4]HeadLettuce'!$H57</f>
        <v>15.926641771486581</v>
      </c>
      <c r="D45" s="22" t="s">
        <v>6</v>
      </c>
    </row>
    <row r="46" spans="1:4" ht="12" customHeight="1">
      <c r="A46" s="43">
        <v>2011</v>
      </c>
      <c r="B46" s="44">
        <f t="shared" si="1"/>
        <v>15.794521171928178</v>
      </c>
      <c r="C46" s="47">
        <f>'[4]HeadLettuce'!$H58</f>
        <v>15.794521171928178</v>
      </c>
      <c r="D46" s="44" t="s">
        <v>6</v>
      </c>
    </row>
    <row r="47" spans="1:4" ht="12" customHeight="1">
      <c r="A47" s="46">
        <v>2012</v>
      </c>
      <c r="B47" s="47">
        <f t="shared" si="1"/>
        <v>15.948869914085213</v>
      </c>
      <c r="C47" s="47">
        <f>'[4]HeadLettuce'!$H59</f>
        <v>15.948869914085213</v>
      </c>
      <c r="D47" s="47" t="s">
        <v>6</v>
      </c>
    </row>
    <row r="48" spans="1:4" ht="12" customHeight="1">
      <c r="A48" s="46">
        <v>2013</v>
      </c>
      <c r="B48" s="47">
        <f t="shared" si="1"/>
        <v>14.09683705119477</v>
      </c>
      <c r="C48" s="47">
        <f>'[4]HeadLettuce'!$H60</f>
        <v>14.09683705119477</v>
      </c>
      <c r="D48" s="47" t="s">
        <v>6</v>
      </c>
    </row>
    <row r="49" spans="1:4" ht="12" customHeight="1">
      <c r="A49" s="46">
        <v>2014</v>
      </c>
      <c r="B49" s="47">
        <f t="shared" si="1"/>
        <v>14.489312563533229</v>
      </c>
      <c r="C49" s="47">
        <f>'[4]HeadLettuce'!$H61</f>
        <v>14.489312563533229</v>
      </c>
      <c r="D49" s="47" t="s">
        <v>6</v>
      </c>
    </row>
    <row r="50" spans="1:4" ht="12" customHeight="1">
      <c r="A50" s="49">
        <v>2015</v>
      </c>
      <c r="B50" s="50">
        <f t="shared" si="1"/>
        <v>13.565084536009882</v>
      </c>
      <c r="C50" s="50">
        <f>'[4]HeadLettuce'!$H62</f>
        <v>13.565084536009882</v>
      </c>
      <c r="D50" s="50" t="s">
        <v>6</v>
      </c>
    </row>
    <row r="51" spans="1:4" ht="12" customHeight="1">
      <c r="A51" s="56">
        <v>2016</v>
      </c>
      <c r="B51" s="48">
        <f>SUM(C51:D51)</f>
        <v>16.741939614713917</v>
      </c>
      <c r="C51" s="48">
        <f>'[4]HeadLettuce'!$H63</f>
        <v>16.741939614713917</v>
      </c>
      <c r="D51" s="48" t="s">
        <v>6</v>
      </c>
    </row>
    <row r="52" spans="1:4" ht="12" customHeight="1">
      <c r="A52" s="56">
        <v>2017</v>
      </c>
      <c r="B52" s="48">
        <f>SUM(C52:D52)</f>
        <v>15.210194756405594</v>
      </c>
      <c r="C52" s="48">
        <f>'[4]HeadLettuce'!$H64</f>
        <v>15.210194756405594</v>
      </c>
      <c r="D52" s="48" t="s">
        <v>6</v>
      </c>
    </row>
    <row r="53" spans="1:4" ht="12" customHeight="1">
      <c r="A53" s="69">
        <v>2018</v>
      </c>
      <c r="B53" s="70">
        <f>SUM(C53:D53)</f>
        <v>12.264152429161573</v>
      </c>
      <c r="C53" s="70">
        <f>'[4]HeadLettuce'!$H65</f>
        <v>12.264152429161573</v>
      </c>
      <c r="D53" s="70" t="s">
        <v>6</v>
      </c>
    </row>
    <row r="54" spans="1:4" ht="12" customHeight="1" thickBot="1">
      <c r="A54" s="57">
        <v>2019</v>
      </c>
      <c r="B54" s="58">
        <f>SUM(C54:D54)</f>
        <v>12.668518376567288</v>
      </c>
      <c r="C54" s="58">
        <f>'[4]HeadLettuce'!$H66</f>
        <v>12.668518376567288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A57:D59"/>
    <mergeCell ref="A56:D56"/>
    <mergeCell ref="A55:D55"/>
    <mergeCell ref="B4:D4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108" t="s">
        <v>96</v>
      </c>
      <c r="B1" s="108"/>
      <c r="C1" s="108"/>
      <c r="D1" s="108"/>
      <c r="E1" s="108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61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tr">
        <f>'[4]FarmPcc'!$T29</f>
        <v>NA</v>
      </c>
      <c r="C5" s="22" t="str">
        <f>'[4]Romaine'!$H17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tr">
        <f>'[4]FarmPcc'!$T30</f>
        <v>NA</v>
      </c>
      <c r="C6" s="47" t="str">
        <f>'[4]Romaine'!$H18</f>
        <v>NA</v>
      </c>
      <c r="D6" s="24" t="s">
        <v>6</v>
      </c>
    </row>
    <row r="7" spans="1:4" ht="12" customHeight="1">
      <c r="A7" s="23">
        <v>1972</v>
      </c>
      <c r="B7" s="24" t="str">
        <f>'[4]FarmPcc'!$T31</f>
        <v>NA</v>
      </c>
      <c r="C7" s="47" t="str">
        <f>'[4]Romaine'!$H19</f>
        <v>NA</v>
      </c>
      <c r="D7" s="24" t="s">
        <v>6</v>
      </c>
    </row>
    <row r="8" spans="1:4" ht="12" customHeight="1">
      <c r="A8" s="23">
        <v>1973</v>
      </c>
      <c r="B8" s="24" t="str">
        <f>'[4]FarmPcc'!$T32</f>
        <v>NA</v>
      </c>
      <c r="C8" s="47" t="str">
        <f>'[4]Romaine'!$H20</f>
        <v>NA</v>
      </c>
      <c r="D8" s="24" t="s">
        <v>6</v>
      </c>
    </row>
    <row r="9" spans="1:4" ht="12" customHeight="1">
      <c r="A9" s="23">
        <v>1974</v>
      </c>
      <c r="B9" s="24" t="str">
        <f>'[4]FarmPcc'!$T33</f>
        <v>NA</v>
      </c>
      <c r="C9" s="47" t="str">
        <f>'[4]Romaine'!$H21</f>
        <v>NA</v>
      </c>
      <c r="D9" s="24" t="s">
        <v>6</v>
      </c>
    </row>
    <row r="10" spans="1:81" s="16" customFormat="1" ht="12" customHeight="1">
      <c r="A10" s="23">
        <v>1975</v>
      </c>
      <c r="B10" s="24" t="str">
        <f>'[4]FarmPcc'!$T34</f>
        <v>NA</v>
      </c>
      <c r="C10" s="47" t="str">
        <f>'[4]Romaine'!$H22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 t="str">
        <f>'[4]FarmPcc'!$T35</f>
        <v>NA</v>
      </c>
      <c r="C11" s="22" t="str">
        <f>'[4]Romaine'!$H23</f>
        <v>NA</v>
      </c>
      <c r="D11" s="22" t="s">
        <v>6</v>
      </c>
    </row>
    <row r="12" spans="1:4" ht="12" customHeight="1">
      <c r="A12" s="21">
        <v>1977</v>
      </c>
      <c r="B12" s="22" t="str">
        <f>'[4]FarmPcc'!$T36</f>
        <v>NA</v>
      </c>
      <c r="C12" s="22" t="str">
        <f>'[4]Romaine'!$H24</f>
        <v>NA</v>
      </c>
      <c r="D12" s="22" t="s">
        <v>6</v>
      </c>
    </row>
    <row r="13" spans="1:4" ht="12" customHeight="1">
      <c r="A13" s="21">
        <v>1978</v>
      </c>
      <c r="B13" s="22" t="str">
        <f>'[4]FarmPcc'!$T37</f>
        <v>NA</v>
      </c>
      <c r="C13" s="22" t="str">
        <f>'[4]Romaine'!$H25</f>
        <v>NA</v>
      </c>
      <c r="D13" s="22" t="s">
        <v>6</v>
      </c>
    </row>
    <row r="14" spans="1:4" ht="12" customHeight="1">
      <c r="A14" s="21">
        <v>1979</v>
      </c>
      <c r="B14" s="22" t="str">
        <f>'[4]FarmPcc'!$T38</f>
        <v>NA</v>
      </c>
      <c r="C14" s="22" t="str">
        <f>'[4]Romaine'!$H26</f>
        <v>NA</v>
      </c>
      <c r="D14" s="22" t="s">
        <v>6</v>
      </c>
    </row>
    <row r="15" spans="1:81" s="16" customFormat="1" ht="12" customHeight="1">
      <c r="A15" s="21">
        <v>1980</v>
      </c>
      <c r="B15" s="22" t="str">
        <f>'[4]FarmPcc'!$T39</f>
        <v>NA</v>
      </c>
      <c r="C15" s="22" t="str">
        <f>'[4]Romaine'!$H27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 t="str">
        <f>'[4]FarmPcc'!$T40</f>
        <v>NA</v>
      </c>
      <c r="C16" s="47" t="str">
        <f>'[4]Romaine'!$H28</f>
        <v>NA</v>
      </c>
      <c r="D16" s="24" t="s">
        <v>6</v>
      </c>
    </row>
    <row r="17" spans="1:4" ht="12" customHeight="1">
      <c r="A17" s="23">
        <v>1982</v>
      </c>
      <c r="B17" s="24" t="str">
        <f>'[4]FarmPcc'!$T41</f>
        <v>NA</v>
      </c>
      <c r="C17" s="47" t="str">
        <f>'[4]Romaine'!$H29</f>
        <v>NA</v>
      </c>
      <c r="D17" s="24" t="s">
        <v>6</v>
      </c>
    </row>
    <row r="18" spans="1:4" ht="12" customHeight="1">
      <c r="A18" s="23">
        <v>1983</v>
      </c>
      <c r="B18" s="24" t="str">
        <f>'[4]FarmPcc'!$T42</f>
        <v>NA</v>
      </c>
      <c r="C18" s="47" t="str">
        <f>'[4]Romaine'!$H30</f>
        <v>NA</v>
      </c>
      <c r="D18" s="24" t="s">
        <v>6</v>
      </c>
    </row>
    <row r="19" spans="1:4" ht="12" customHeight="1">
      <c r="A19" s="23">
        <v>1984</v>
      </c>
      <c r="B19" s="24" t="str">
        <f>'[4]FarmPcc'!$T43</f>
        <v>NA</v>
      </c>
      <c r="C19" s="47" t="str">
        <f>'[4]Romaine'!$H31</f>
        <v>NA</v>
      </c>
      <c r="D19" s="24" t="s">
        <v>6</v>
      </c>
    </row>
    <row r="20" spans="1:81" s="16" customFormat="1" ht="12" customHeight="1">
      <c r="A20" s="23">
        <v>1985</v>
      </c>
      <c r="B20" s="24">
        <f aca="true" t="shared" si="0" ref="B20:B44">SUM(C20:D20)</f>
        <v>3.265455033421955</v>
      </c>
      <c r="C20" s="47">
        <f>'[4]Romaine'!$H32</f>
        <v>3.265455033421955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2.3735617138511786</v>
      </c>
      <c r="C21" s="22">
        <f>'[4]Romaine'!$H33</f>
        <v>2.3735617138511786</v>
      </c>
      <c r="D21" s="22" t="s">
        <v>6</v>
      </c>
    </row>
    <row r="22" spans="1:4" ht="12" customHeight="1">
      <c r="A22" s="21">
        <v>1987</v>
      </c>
      <c r="B22" s="22">
        <f t="shared" si="0"/>
        <v>2.524670104281643</v>
      </c>
      <c r="C22" s="22">
        <f>'[4]Romaine'!$H34</f>
        <v>2.524670104281643</v>
      </c>
      <c r="D22" s="22" t="s">
        <v>6</v>
      </c>
    </row>
    <row r="23" spans="1:4" ht="12" customHeight="1">
      <c r="A23" s="21">
        <v>1988</v>
      </c>
      <c r="B23" s="22">
        <f t="shared" si="0"/>
        <v>3.2005419943596674</v>
      </c>
      <c r="C23" s="22">
        <f>'[4]Romaine'!$H35</f>
        <v>3.2005419943596674</v>
      </c>
      <c r="D23" s="22" t="s">
        <v>6</v>
      </c>
    </row>
    <row r="24" spans="1:4" ht="12" customHeight="1">
      <c r="A24" s="21">
        <v>1989</v>
      </c>
      <c r="B24" s="22">
        <f t="shared" si="0"/>
        <v>3.563486993717201</v>
      </c>
      <c r="C24" s="22">
        <f>'[4]Romaine'!$H36</f>
        <v>3.563486993717201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3.7702632490045245</v>
      </c>
      <c r="C25" s="22">
        <f>'[4]Romaine'!$H37</f>
        <v>3.7702632490045245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3.9967136725668952</v>
      </c>
      <c r="C26" s="47">
        <f>'[4]Romaine'!$H38</f>
        <v>3.9967136725668952</v>
      </c>
      <c r="D26" s="24" t="s">
        <v>6</v>
      </c>
    </row>
    <row r="27" spans="1:4" ht="12" customHeight="1">
      <c r="A27" s="23">
        <v>1992</v>
      </c>
      <c r="B27" s="24">
        <f t="shared" si="0"/>
        <v>4.669613338575444</v>
      </c>
      <c r="C27" s="47">
        <f>'[4]Romaine'!$H39</f>
        <v>4.669613338575444</v>
      </c>
      <c r="D27" s="24" t="s">
        <v>6</v>
      </c>
    </row>
    <row r="28" spans="1:4" ht="12" customHeight="1">
      <c r="A28" s="23">
        <v>1993</v>
      </c>
      <c r="B28" s="24">
        <f t="shared" si="0"/>
        <v>5.041706069047665</v>
      </c>
      <c r="C28" s="47">
        <f>'[4]Romaine'!$H40</f>
        <v>5.041706069047665</v>
      </c>
      <c r="D28" s="24" t="s">
        <v>6</v>
      </c>
    </row>
    <row r="29" spans="1:4" ht="12" customHeight="1">
      <c r="A29" s="23">
        <v>1994</v>
      </c>
      <c r="B29" s="24">
        <f t="shared" si="0"/>
        <v>5.67822450614191</v>
      </c>
      <c r="C29" s="47">
        <f>'[4]Romaine'!$H41</f>
        <v>5.67822450614191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5.89454533176769</v>
      </c>
      <c r="C30" s="47">
        <f>'[4]Romaine'!$H42</f>
        <v>5.89454533176769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5.817609607404689</v>
      </c>
      <c r="C31" s="22">
        <f>'[4]Romaine'!$H43</f>
        <v>5.817609607404689</v>
      </c>
      <c r="D31" s="22" t="s">
        <v>6</v>
      </c>
    </row>
    <row r="32" spans="1:4" ht="12" customHeight="1">
      <c r="A32" s="21">
        <v>1997</v>
      </c>
      <c r="B32" s="22">
        <f t="shared" si="0"/>
        <v>6.594743796535148</v>
      </c>
      <c r="C32" s="22">
        <f>'[4]Romaine'!$H44</f>
        <v>6.594743796535148</v>
      </c>
      <c r="D32" s="22" t="s">
        <v>6</v>
      </c>
    </row>
    <row r="33" spans="1:4" ht="12" customHeight="1">
      <c r="A33" s="21">
        <v>1998</v>
      </c>
      <c r="B33" s="22">
        <f t="shared" si="0"/>
        <v>6.614551013164804</v>
      </c>
      <c r="C33" s="22">
        <f>'[4]Romaine'!$H45</f>
        <v>6.614551013164804</v>
      </c>
      <c r="D33" s="22" t="s">
        <v>6</v>
      </c>
    </row>
    <row r="34" spans="1:4" ht="12" customHeight="1">
      <c r="A34" s="21">
        <v>1999</v>
      </c>
      <c r="B34" s="22">
        <f t="shared" si="0"/>
        <v>7.591576494387654</v>
      </c>
      <c r="C34" s="22">
        <f>'[4]Romaine'!$H46</f>
        <v>7.591576494387654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8.385003900632118</v>
      </c>
      <c r="C35" s="22">
        <f>'[4]Romaine'!$H47</f>
        <v>8.385003900632118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8.02723748200193</v>
      </c>
      <c r="C36" s="47">
        <f>'[4]Romaine'!$H48</f>
        <v>8.02723748200193</v>
      </c>
      <c r="D36" s="24" t="s">
        <v>6</v>
      </c>
    </row>
    <row r="37" spans="1:4" ht="12" customHeight="1">
      <c r="A37" s="23">
        <v>2002</v>
      </c>
      <c r="B37" s="24">
        <f t="shared" si="0"/>
        <v>9.59394362131077</v>
      </c>
      <c r="C37" s="47">
        <f>'[4]Romaine'!$H49</f>
        <v>9.59394362131077</v>
      </c>
      <c r="D37" s="24" t="s">
        <v>6</v>
      </c>
    </row>
    <row r="38" spans="1:4" ht="12" customHeight="1">
      <c r="A38" s="23">
        <v>2003</v>
      </c>
      <c r="B38" s="24">
        <f t="shared" si="0"/>
        <v>10.82055709113505</v>
      </c>
      <c r="C38" s="47">
        <f>'[4]Romaine'!$H50</f>
        <v>10.82055709113505</v>
      </c>
      <c r="D38" s="24" t="s">
        <v>6</v>
      </c>
    </row>
    <row r="39" spans="1:4" ht="12" customHeight="1">
      <c r="A39" s="23">
        <v>2004</v>
      </c>
      <c r="B39" s="24">
        <f t="shared" si="0"/>
        <v>11.98333284115348</v>
      </c>
      <c r="C39" s="47">
        <f>'[4]Romaine'!$H51</f>
        <v>11.98333284115348</v>
      </c>
      <c r="D39" s="24" t="s">
        <v>6</v>
      </c>
    </row>
    <row r="40" spans="1:4" ht="12" customHeight="1">
      <c r="A40" s="23">
        <v>2005</v>
      </c>
      <c r="B40" s="24">
        <f t="shared" si="0"/>
        <v>9.6658879916613</v>
      </c>
      <c r="C40" s="47">
        <f>'[4]Romaine'!$H52</f>
        <v>9.6658879916613</v>
      </c>
      <c r="D40" s="24" t="s">
        <v>6</v>
      </c>
    </row>
    <row r="41" spans="1:4" ht="12" customHeight="1">
      <c r="A41" s="21">
        <v>2006</v>
      </c>
      <c r="B41" s="22">
        <f t="shared" si="0"/>
        <v>11.980200978425032</v>
      </c>
      <c r="C41" s="22">
        <f>'[4]Romaine'!$H53</f>
        <v>11.980200978425032</v>
      </c>
      <c r="D41" s="22" t="s">
        <v>6</v>
      </c>
    </row>
    <row r="42" spans="1:4" ht="12" customHeight="1">
      <c r="A42" s="21">
        <v>2007</v>
      </c>
      <c r="B42" s="22">
        <f t="shared" si="0"/>
        <v>11.54250450688691</v>
      </c>
      <c r="C42" s="22">
        <f>'[4]Romaine'!$H54</f>
        <v>11.54250450688691</v>
      </c>
      <c r="D42" s="22" t="s">
        <v>6</v>
      </c>
    </row>
    <row r="43" spans="1:4" ht="12" customHeight="1">
      <c r="A43" s="21">
        <v>2008</v>
      </c>
      <c r="B43" s="22">
        <f t="shared" si="0"/>
        <v>10.406753457089865</v>
      </c>
      <c r="C43" s="22">
        <f>'[4]Romaine'!$H55</f>
        <v>10.406753457089865</v>
      </c>
      <c r="D43" s="22" t="s">
        <v>6</v>
      </c>
    </row>
    <row r="44" spans="1:4" ht="12" customHeight="1">
      <c r="A44" s="21">
        <v>2009</v>
      </c>
      <c r="B44" s="22">
        <f t="shared" si="0"/>
        <v>9.995773323215436</v>
      </c>
      <c r="C44" s="22">
        <f>'[4]Romaine'!$H56</f>
        <v>9.995773323215436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12.010989303567381</v>
      </c>
      <c r="C45" s="22">
        <f>'[4]Romaine'!$H57</f>
        <v>12.010989303567381</v>
      </c>
      <c r="D45" s="22" t="s">
        <v>6</v>
      </c>
    </row>
    <row r="46" spans="1:4" ht="12" customHeight="1">
      <c r="A46" s="43">
        <v>2011</v>
      </c>
      <c r="B46" s="44">
        <f t="shared" si="1"/>
        <v>11.73127017515849</v>
      </c>
      <c r="C46" s="47">
        <f>'[4]Romaine'!$H58</f>
        <v>11.73127017515849</v>
      </c>
      <c r="D46" s="44" t="s">
        <v>6</v>
      </c>
    </row>
    <row r="47" spans="1:4" ht="12" customHeight="1">
      <c r="A47" s="46">
        <v>2012</v>
      </c>
      <c r="B47" s="47">
        <f t="shared" si="1"/>
        <v>11.930382728559582</v>
      </c>
      <c r="C47" s="47">
        <f>'[4]Romaine'!$H59</f>
        <v>11.930382728559582</v>
      </c>
      <c r="D47" s="47" t="s">
        <v>6</v>
      </c>
    </row>
    <row r="48" spans="1:4" ht="12" customHeight="1">
      <c r="A48" s="46">
        <v>2013</v>
      </c>
      <c r="B48" s="47">
        <f t="shared" si="1"/>
        <v>11.425794058813734</v>
      </c>
      <c r="C48" s="47">
        <f>'[4]Romaine'!$H60</f>
        <v>11.425794058813734</v>
      </c>
      <c r="D48" s="47" t="s">
        <v>6</v>
      </c>
    </row>
    <row r="49" spans="1:4" ht="12" customHeight="1">
      <c r="A49" s="46">
        <v>2014</v>
      </c>
      <c r="B49" s="47">
        <f t="shared" si="1"/>
        <v>10.799519540168497</v>
      </c>
      <c r="C49" s="47">
        <f>'[4]Romaine'!$H61</f>
        <v>10.799519540168497</v>
      </c>
      <c r="D49" s="47" t="s">
        <v>6</v>
      </c>
    </row>
    <row r="50" spans="1:4" ht="12" customHeight="1">
      <c r="A50" s="49">
        <v>2015</v>
      </c>
      <c r="B50" s="50">
        <f t="shared" si="1"/>
        <v>11.893887648987763</v>
      </c>
      <c r="C50" s="50">
        <f>'[4]Romaine'!$H62</f>
        <v>11.893887648987763</v>
      </c>
      <c r="D50" s="50" t="s">
        <v>6</v>
      </c>
    </row>
    <row r="51" spans="1:4" ht="12" customHeight="1">
      <c r="A51" s="56">
        <v>2016</v>
      </c>
      <c r="B51" s="48">
        <f>SUM(C51:D51)</f>
        <v>14.533751916131676</v>
      </c>
      <c r="C51" s="48">
        <f>'[4]Romaine'!$H63</f>
        <v>14.533751916131676</v>
      </c>
      <c r="D51" s="48" t="s">
        <v>6</v>
      </c>
    </row>
    <row r="52" spans="1:4" ht="12" customHeight="1">
      <c r="A52" s="56">
        <v>2017</v>
      </c>
      <c r="B52" s="48">
        <f>SUM(C52:D52)</f>
        <v>15.081545785402751</v>
      </c>
      <c r="C52" s="48">
        <f>'[4]Romaine'!$H64</f>
        <v>15.081545785402751</v>
      </c>
      <c r="D52" s="48" t="s">
        <v>6</v>
      </c>
    </row>
    <row r="53" spans="1:4" ht="12" customHeight="1">
      <c r="A53" s="69">
        <v>2018</v>
      </c>
      <c r="B53" s="70">
        <f>SUM(C53:D53)</f>
        <v>12.128613422256983</v>
      </c>
      <c r="C53" s="70">
        <f>'[4]Romaine'!$H65</f>
        <v>12.128613422256983</v>
      </c>
      <c r="D53" s="70" t="s">
        <v>6</v>
      </c>
    </row>
    <row r="54" spans="1:4" ht="12" customHeight="1" thickBot="1">
      <c r="A54" s="57">
        <v>2019</v>
      </c>
      <c r="B54" s="58">
        <f>SUM(C54:D54)</f>
        <v>12.354364320417286</v>
      </c>
      <c r="C54" s="58">
        <f>'[4]Romaine'!$H66</f>
        <v>12.354364320417286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4" ht="12" customHeight="1">
      <c r="A57" s="85" t="s">
        <v>123</v>
      </c>
      <c r="B57" s="86"/>
      <c r="C57" s="86"/>
      <c r="D57" s="87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E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95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8</v>
      </c>
    </row>
    <row r="4" spans="1:81" ht="12" customHeight="1">
      <c r="A4" s="42"/>
      <c r="B4" s="82" t="s">
        <v>71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1.2809285304318394</v>
      </c>
      <c r="C5" s="22">
        <f>'[4]Mushrooms'!$H17</f>
        <v>0.28758051302679927</v>
      </c>
      <c r="D5" s="22">
        <f aca="true" t="shared" si="1" ref="D5:D24">SUM(E5:E5)</f>
        <v>0.9933480174050401</v>
      </c>
      <c r="E5" s="22">
        <f>'[5]Mushrooms'!$J8</f>
        <v>0.9933480174050401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t="shared" si="0"/>
        <v>1.4686631212887353</v>
      </c>
      <c r="C6" s="47">
        <f>'[4]Mushrooms'!$H18</f>
        <v>0.32161711855705055</v>
      </c>
      <c r="D6" s="47">
        <f t="shared" si="1"/>
        <v>1.1470460027316849</v>
      </c>
      <c r="E6" s="47">
        <f>'[5]Mushrooms'!$J9</f>
        <v>1.1470460027316849</v>
      </c>
    </row>
    <row r="7" spans="1:5" ht="12" customHeight="1">
      <c r="A7" s="23">
        <v>1972</v>
      </c>
      <c r="B7" s="24">
        <f t="shared" si="0"/>
        <v>1.6273591904919178</v>
      </c>
      <c r="C7" s="47">
        <f>'[4]Mushrooms'!$H19</f>
        <v>0.3683711713264119</v>
      </c>
      <c r="D7" s="47">
        <f t="shared" si="1"/>
        <v>1.2589880191655058</v>
      </c>
      <c r="E7" s="47">
        <f>'[5]Mushrooms'!$J10</f>
        <v>1.2589880191655058</v>
      </c>
    </row>
    <row r="8" spans="1:5" ht="12" customHeight="1">
      <c r="A8" s="23">
        <v>1973</v>
      </c>
      <c r="B8" s="24">
        <f t="shared" si="0"/>
        <v>1.7134417138659146</v>
      </c>
      <c r="C8" s="47">
        <f>'[4]Mushrooms'!$H20</f>
        <v>0.4848377846766358</v>
      </c>
      <c r="D8" s="47">
        <f t="shared" si="1"/>
        <v>1.2286039291892787</v>
      </c>
      <c r="E8" s="47">
        <f>'[5]Mushrooms'!$J11</f>
        <v>1.2286039291892787</v>
      </c>
    </row>
    <row r="9" spans="1:5" ht="12" customHeight="1">
      <c r="A9" s="23">
        <v>1974</v>
      </c>
      <c r="B9" s="24">
        <f t="shared" si="0"/>
        <v>1.8218680142017172</v>
      </c>
      <c r="C9" s="47">
        <f>'[4]Mushrooms'!$H21</f>
        <v>0.5935979561550166</v>
      </c>
      <c r="D9" s="47">
        <f t="shared" si="1"/>
        <v>1.2282700580467005</v>
      </c>
      <c r="E9" s="47">
        <f>'[5]Mushrooms'!$J12</f>
        <v>1.2282700580467005</v>
      </c>
    </row>
    <row r="10" spans="1:81" s="16" customFormat="1" ht="12" customHeight="1">
      <c r="A10" s="23">
        <v>1975</v>
      </c>
      <c r="B10" s="24">
        <f t="shared" si="0"/>
        <v>1.9069654912506804</v>
      </c>
      <c r="C10" s="47">
        <f>'[4]Mushrooms'!$H22</f>
        <v>0.6612401189218866</v>
      </c>
      <c r="D10" s="47">
        <f t="shared" si="1"/>
        <v>1.2457253723287938</v>
      </c>
      <c r="E10" s="47">
        <f>'[5]Mushrooms'!$J13</f>
        <v>1.2457253723287938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2.1563278748934795</v>
      </c>
      <c r="C11" s="22">
        <f>'[4]Mushrooms'!$H23</f>
        <v>0.69668578272185</v>
      </c>
      <c r="D11" s="22">
        <f t="shared" si="1"/>
        <v>1.4596420921716298</v>
      </c>
      <c r="E11" s="22">
        <f>'[5]Mushrooms'!$J14</f>
        <v>1.4596420921716298</v>
      </c>
    </row>
    <row r="12" spans="1:5" ht="12" customHeight="1">
      <c r="A12" s="21">
        <v>1977</v>
      </c>
      <c r="B12" s="22">
        <f t="shared" si="0"/>
        <v>2.506914959918605</v>
      </c>
      <c r="C12" s="22">
        <f>'[4]Mushrooms'!$H24</f>
        <v>0.8717988493423184</v>
      </c>
      <c r="D12" s="22">
        <f t="shared" si="1"/>
        <v>1.6351161105762868</v>
      </c>
      <c r="E12" s="22">
        <f>'[5]Mushrooms'!$J15</f>
        <v>1.6351161105762868</v>
      </c>
    </row>
    <row r="13" spans="1:5" ht="12" customHeight="1">
      <c r="A13" s="21">
        <v>1978</v>
      </c>
      <c r="B13" s="22">
        <f t="shared" si="0"/>
        <v>2.7145095120486555</v>
      </c>
      <c r="C13" s="22">
        <f>'[4]Mushrooms'!$H25</f>
        <v>1.0355050501857983</v>
      </c>
      <c r="D13" s="22">
        <f t="shared" si="1"/>
        <v>1.6790044618628575</v>
      </c>
      <c r="E13" s="22">
        <f>'[5]Mushrooms'!$J16</f>
        <v>1.6790044618628575</v>
      </c>
    </row>
    <row r="14" spans="1:5" ht="12" customHeight="1">
      <c r="A14" s="21">
        <v>1979</v>
      </c>
      <c r="B14" s="22">
        <f t="shared" si="0"/>
        <v>2.896742778013535</v>
      </c>
      <c r="C14" s="22">
        <f>'[4]Mushrooms'!$H26</f>
        <v>1.1433965380921538</v>
      </c>
      <c r="D14" s="22">
        <f t="shared" si="1"/>
        <v>1.7533462399213813</v>
      </c>
      <c r="E14" s="22">
        <f>'[5]Mushrooms'!$J17</f>
        <v>1.7533462399213813</v>
      </c>
    </row>
    <row r="15" spans="1:81" s="16" customFormat="1" ht="12" customHeight="1">
      <c r="A15" s="21">
        <v>1980</v>
      </c>
      <c r="B15" s="22">
        <f t="shared" si="0"/>
        <v>2.7544962698332096</v>
      </c>
      <c r="C15" s="22">
        <f>'[4]Mushrooms'!$H27</f>
        <v>1.2101056387474556</v>
      </c>
      <c r="D15" s="22">
        <f t="shared" si="1"/>
        <v>1.5443906310857538</v>
      </c>
      <c r="E15" s="22">
        <f>'[5]Mushrooms'!$J18</f>
        <v>1.5443906310857538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2.9403277381987185</v>
      </c>
      <c r="C16" s="47">
        <f>'[4]Mushrooms'!$H28</f>
        <v>1.391825270707662</v>
      </c>
      <c r="D16" s="47">
        <f t="shared" si="1"/>
        <v>1.5485024674910566</v>
      </c>
      <c r="E16" s="47">
        <f>'[5]Mushrooms'!$J19</f>
        <v>1.5485024674910566</v>
      </c>
    </row>
    <row r="17" spans="1:5" ht="12" customHeight="1">
      <c r="A17" s="23">
        <v>1982</v>
      </c>
      <c r="B17" s="24">
        <f t="shared" si="0"/>
        <v>2.9815470939664386</v>
      </c>
      <c r="C17" s="47">
        <f>'[4]Mushrooms'!$H29</f>
        <v>1.455793257396488</v>
      </c>
      <c r="D17" s="47">
        <f t="shared" si="1"/>
        <v>1.5257538365699506</v>
      </c>
      <c r="E17" s="47">
        <f>'[5]Mushrooms'!$J20</f>
        <v>1.5257538365699506</v>
      </c>
    </row>
    <row r="18" spans="1:5" ht="12" customHeight="1">
      <c r="A18" s="23">
        <v>1983</v>
      </c>
      <c r="B18" s="24">
        <f t="shared" si="0"/>
        <v>3.482679265564327</v>
      </c>
      <c r="C18" s="47">
        <f>'[4]Mushrooms'!$H30</f>
        <v>1.6612988702308398</v>
      </c>
      <c r="D18" s="47">
        <f t="shared" si="1"/>
        <v>1.8213803953334875</v>
      </c>
      <c r="E18" s="47">
        <f>'[5]Mushrooms'!$J21</f>
        <v>1.8213803953334875</v>
      </c>
    </row>
    <row r="19" spans="1:5" ht="12" customHeight="1">
      <c r="A19" s="23">
        <v>1984</v>
      </c>
      <c r="B19" s="24">
        <f t="shared" si="0"/>
        <v>3.5564437316141646</v>
      </c>
      <c r="C19" s="47">
        <f>'[4]Mushrooms'!$H31</f>
        <v>1.7801438239480003</v>
      </c>
      <c r="D19" s="47">
        <f t="shared" si="1"/>
        <v>1.776299907666164</v>
      </c>
      <c r="E19" s="47">
        <f>'[5]Mushrooms'!$J22</f>
        <v>1.776299907666164</v>
      </c>
    </row>
    <row r="20" spans="1:81" s="16" customFormat="1" ht="12" customHeight="1">
      <c r="A20" s="23">
        <v>1985</v>
      </c>
      <c r="B20" s="24">
        <f t="shared" si="0"/>
        <v>3.61874189573332</v>
      </c>
      <c r="C20" s="47">
        <f>'[4]Mushrooms'!$H32</f>
        <v>1.7928632152542658</v>
      </c>
      <c r="D20" s="47">
        <f t="shared" si="1"/>
        <v>1.825878680479054</v>
      </c>
      <c r="E20" s="47">
        <f>'[5]Mushrooms'!$J23</f>
        <v>1.825878680479054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3.7975818821973144</v>
      </c>
      <c r="C21" s="22">
        <f>'[4]Mushrooms'!$H33</f>
        <v>1.9004418706549044</v>
      </c>
      <c r="D21" s="22">
        <f t="shared" si="1"/>
        <v>1.8971400115424097</v>
      </c>
      <c r="E21" s="22">
        <f>'[5]Mushrooms'!$J24</f>
        <v>1.8971400115424097</v>
      </c>
    </row>
    <row r="22" spans="1:5" ht="12" customHeight="1">
      <c r="A22" s="21">
        <v>1987</v>
      </c>
      <c r="B22" s="22">
        <f t="shared" si="0"/>
        <v>3.601095484581279</v>
      </c>
      <c r="C22" s="22">
        <f>'[4]Mushrooms'!$H34</f>
        <v>1.9430602149025578</v>
      </c>
      <c r="D22" s="22">
        <f t="shared" si="1"/>
        <v>1.6580352696787215</v>
      </c>
      <c r="E22" s="22">
        <f>'[5]Mushrooms'!$J25</f>
        <v>1.6580352696787215</v>
      </c>
    </row>
    <row r="23" spans="1:5" ht="12" customHeight="1">
      <c r="A23" s="21">
        <v>1988</v>
      </c>
      <c r="B23" s="22">
        <f t="shared" si="0"/>
        <v>3.55889939851054</v>
      </c>
      <c r="C23" s="22">
        <f>'[4]Mushrooms'!$H35</f>
        <v>2.00089045929806</v>
      </c>
      <c r="D23" s="22">
        <f t="shared" si="1"/>
        <v>1.5580089392124798</v>
      </c>
      <c r="E23" s="22">
        <f>'[5]Mushrooms'!$J26</f>
        <v>1.5580089392124798</v>
      </c>
    </row>
    <row r="24" spans="1:5" ht="12" customHeight="1">
      <c r="A24" s="21">
        <v>1989</v>
      </c>
      <c r="B24" s="22">
        <f t="shared" si="0"/>
        <v>3.607879253877526</v>
      </c>
      <c r="C24" s="22">
        <f>'[4]Mushrooms'!$H36</f>
        <v>2.0636068904331015</v>
      </c>
      <c r="D24" s="22">
        <f t="shared" si="1"/>
        <v>1.5442723634444246</v>
      </c>
      <c r="E24" s="22">
        <f>'[5]Mushrooms'!$J27</f>
        <v>1.5442723634444246</v>
      </c>
    </row>
    <row r="25" spans="1:81" s="16" customFormat="1" ht="12" customHeight="1">
      <c r="A25" s="21">
        <v>1990</v>
      </c>
      <c r="B25" s="22">
        <f t="shared" si="0"/>
        <v>3.7377346310260235</v>
      </c>
      <c r="C25" s="22">
        <f>'[4]Mushrooms'!$H37</f>
        <v>2.0173063871406223</v>
      </c>
      <c r="D25" s="22">
        <f aca="true" t="shared" si="2" ref="D25:D44">SUM(E25:E25)</f>
        <v>1.7204282438854013</v>
      </c>
      <c r="E25" s="22">
        <f>'[5]Mushrooms'!$J28</f>
        <v>1.7204282438854013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3.7047522256939365</v>
      </c>
      <c r="C26" s="47">
        <f>'[4]Mushrooms'!$H38</f>
        <v>1.9504654588330572</v>
      </c>
      <c r="D26" s="47">
        <f t="shared" si="2"/>
        <v>1.754286766860879</v>
      </c>
      <c r="E26" s="47">
        <f>'[5]Mushrooms'!$J29</f>
        <v>1.754286766860879</v>
      </c>
    </row>
    <row r="27" spans="1:5" ht="12" customHeight="1">
      <c r="A27" s="23">
        <v>1992</v>
      </c>
      <c r="B27" s="24">
        <f t="shared" si="0"/>
        <v>3.7156492650691577</v>
      </c>
      <c r="C27" s="47">
        <f>'[4]Mushrooms'!$H39</f>
        <v>2.011393463172083</v>
      </c>
      <c r="D27" s="47">
        <f t="shared" si="2"/>
        <v>1.7042558018970748</v>
      </c>
      <c r="E27" s="47">
        <f>'[5]Mushrooms'!$J30</f>
        <v>1.7042558018970748</v>
      </c>
    </row>
    <row r="28" spans="1:5" ht="12" customHeight="1">
      <c r="A28" s="23">
        <v>1993</v>
      </c>
      <c r="B28" s="24">
        <f t="shared" si="0"/>
        <v>3.749170647860322</v>
      </c>
      <c r="C28" s="47">
        <f>'[4]Mushrooms'!$H40</f>
        <v>1.9981806140815457</v>
      </c>
      <c r="D28" s="47">
        <f t="shared" si="2"/>
        <v>1.7509900337787763</v>
      </c>
      <c r="E28" s="47">
        <f>'[5]Mushrooms'!$J31</f>
        <v>1.7509900337787763</v>
      </c>
    </row>
    <row r="29" spans="1:5" ht="12" customHeight="1">
      <c r="A29" s="23">
        <v>1994</v>
      </c>
      <c r="B29" s="24">
        <f t="shared" si="0"/>
        <v>4.084622748046152</v>
      </c>
      <c r="C29" s="47">
        <f>'[4]Mushrooms'!$H41</f>
        <v>2.044790921964424</v>
      </c>
      <c r="D29" s="47">
        <f t="shared" si="2"/>
        <v>2.039831826081728</v>
      </c>
      <c r="E29" s="47">
        <f>'[5]Mushrooms'!$J32</f>
        <v>2.039831826081728</v>
      </c>
    </row>
    <row r="30" spans="1:81" s="16" customFormat="1" ht="12" customHeight="1">
      <c r="A30" s="23">
        <v>1995</v>
      </c>
      <c r="B30" s="24">
        <f t="shared" si="0"/>
        <v>3.8037328276117934</v>
      </c>
      <c r="C30" s="47">
        <f>'[4]Mushrooms'!$H42</f>
        <v>2.04741664550037</v>
      </c>
      <c r="D30" s="47">
        <f t="shared" si="2"/>
        <v>1.7563161821114233</v>
      </c>
      <c r="E30" s="47">
        <f>'[5]Mushrooms'!$J33</f>
        <v>1.7563161821114233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3.9498886369377697</v>
      </c>
      <c r="C31" s="22">
        <f>'[4]Mushrooms'!$H43</f>
        <v>2.103559019507665</v>
      </c>
      <c r="D31" s="22">
        <f t="shared" si="2"/>
        <v>1.8463296174301045</v>
      </c>
      <c r="E31" s="22">
        <f>'[5]Mushrooms'!$J34</f>
        <v>1.8463296174301045</v>
      </c>
    </row>
    <row r="32" spans="1:5" ht="12" customHeight="1">
      <c r="A32" s="21">
        <v>1997</v>
      </c>
      <c r="B32" s="22">
        <f t="shared" si="0"/>
        <v>4.014639467459389</v>
      </c>
      <c r="C32" s="22">
        <f>'[4]Mushrooms'!$H44</f>
        <v>2.3412297835347875</v>
      </c>
      <c r="D32" s="22">
        <f t="shared" si="2"/>
        <v>1.673409683924602</v>
      </c>
      <c r="E32" s="22">
        <f>'[5]Mushrooms'!$J35</f>
        <v>1.673409683924602</v>
      </c>
    </row>
    <row r="33" spans="1:5" ht="12" customHeight="1">
      <c r="A33" s="21">
        <v>1998</v>
      </c>
      <c r="B33" s="22">
        <f t="shared" si="0"/>
        <v>3.889500469221996</v>
      </c>
      <c r="C33" s="22">
        <f>'[4]Mushrooms'!$H45</f>
        <v>2.477006034861957</v>
      </c>
      <c r="D33" s="22">
        <f t="shared" si="2"/>
        <v>1.4124944343600387</v>
      </c>
      <c r="E33" s="22">
        <f>'[5]Mushrooms'!$J36</f>
        <v>1.4124944343600387</v>
      </c>
    </row>
    <row r="34" spans="1:5" ht="12" customHeight="1">
      <c r="A34" s="21">
        <v>1999</v>
      </c>
      <c r="B34" s="22">
        <f t="shared" si="0"/>
        <v>4.09389531976133</v>
      </c>
      <c r="C34" s="22">
        <f>'[4]Mushrooms'!$H46</f>
        <v>2.5051204677634185</v>
      </c>
      <c r="D34" s="22">
        <f t="shared" si="2"/>
        <v>1.588774851997912</v>
      </c>
      <c r="E34" s="22">
        <f>'[5]Mushrooms'!$J37</f>
        <v>1.588774851997912</v>
      </c>
    </row>
    <row r="35" spans="1:81" s="16" customFormat="1" ht="12" customHeight="1">
      <c r="A35" s="21">
        <v>2000</v>
      </c>
      <c r="B35" s="22">
        <f t="shared" si="0"/>
        <v>4.102366202049143</v>
      </c>
      <c r="C35" s="22">
        <f>'[4]Mushrooms'!$H47</f>
        <v>2.6040477984240646</v>
      </c>
      <c r="D35" s="22">
        <f t="shared" si="2"/>
        <v>1.498318403625078</v>
      </c>
      <c r="E35" s="22">
        <f>'[5]Mushrooms'!$J38</f>
        <v>1.498318403625078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3.952302291377778</v>
      </c>
      <c r="C36" s="47">
        <f>'[4]Mushrooms'!$H48</f>
        <v>2.5942735318471404</v>
      </c>
      <c r="D36" s="47">
        <f t="shared" si="2"/>
        <v>1.3580287595306375</v>
      </c>
      <c r="E36" s="47">
        <f>'[5]Mushrooms'!$J39</f>
        <v>1.3580287595306375</v>
      </c>
    </row>
    <row r="37" spans="1:5" ht="12" customHeight="1">
      <c r="A37" s="23">
        <v>2002</v>
      </c>
      <c r="B37" s="24">
        <f t="shared" si="0"/>
        <v>4.131991158160069</v>
      </c>
      <c r="C37" s="47">
        <f>'[4]Mushrooms'!$H49</f>
        <v>2.6319975297743046</v>
      </c>
      <c r="D37" s="47">
        <f t="shared" si="2"/>
        <v>1.4999936283857642</v>
      </c>
      <c r="E37" s="47">
        <f>'[5]Mushrooms'!$J40</f>
        <v>1.4999936283857642</v>
      </c>
    </row>
    <row r="38" spans="1:5" ht="12" customHeight="1">
      <c r="A38" s="23">
        <v>2003</v>
      </c>
      <c r="B38" s="24">
        <f t="shared" si="0"/>
        <v>4.18257229024969</v>
      </c>
      <c r="C38" s="47">
        <f>'[4]Mushrooms'!$H50</f>
        <v>2.6560345150852855</v>
      </c>
      <c r="D38" s="47">
        <f t="shared" si="2"/>
        <v>1.5265377751644036</v>
      </c>
      <c r="E38" s="47">
        <f>'[5]Mushrooms'!$J41</f>
        <v>1.5265377751644036</v>
      </c>
    </row>
    <row r="39" spans="1:5" ht="12" customHeight="1">
      <c r="A39" s="23">
        <v>2004</v>
      </c>
      <c r="B39" s="24">
        <f t="shared" si="0"/>
        <v>4.186930068517096</v>
      </c>
      <c r="C39" s="47">
        <f>'[4]Mushrooms'!$H51</f>
        <v>2.6197138140281715</v>
      </c>
      <c r="D39" s="47">
        <f t="shared" si="2"/>
        <v>1.5672162544889252</v>
      </c>
      <c r="E39" s="47">
        <f>'[5]Mushrooms'!$J42</f>
        <v>1.5672162544889252</v>
      </c>
    </row>
    <row r="40" spans="1:5" ht="12" customHeight="1">
      <c r="A40" s="23">
        <v>2005</v>
      </c>
      <c r="B40" s="24">
        <f t="shared" si="0"/>
        <v>3.9656846821406306</v>
      </c>
      <c r="C40" s="47">
        <f>'[4]Mushrooms'!$H52</f>
        <v>2.649309129301166</v>
      </c>
      <c r="D40" s="47">
        <f t="shared" si="2"/>
        <v>1.316375552839465</v>
      </c>
      <c r="E40" s="47">
        <f>'[5]Mushrooms'!$J43</f>
        <v>1.316375552839465</v>
      </c>
    </row>
    <row r="41" spans="1:5" ht="12" customHeight="1">
      <c r="A41" s="21">
        <v>2006</v>
      </c>
      <c r="B41" s="22">
        <f t="shared" si="0"/>
        <v>4.068180555944479</v>
      </c>
      <c r="C41" s="22">
        <f>'[4]Mushrooms'!$H53</f>
        <v>2.580862518426511</v>
      </c>
      <c r="D41" s="22">
        <f t="shared" si="2"/>
        <v>1.4873180375179682</v>
      </c>
      <c r="E41" s="22">
        <f>'[5]Mushrooms'!$J44</f>
        <v>1.4873180375179682</v>
      </c>
    </row>
    <row r="42" spans="1:5" ht="12" customHeight="1">
      <c r="A42" s="21">
        <v>2007</v>
      </c>
      <c r="B42" s="22">
        <f t="shared" si="0"/>
        <v>3.9259926990924425</v>
      </c>
      <c r="C42" s="22">
        <f>'[4]Mushrooms'!$H54</f>
        <v>2.481341113851911</v>
      </c>
      <c r="D42" s="22">
        <f t="shared" si="2"/>
        <v>1.4446515852405315</v>
      </c>
      <c r="E42" s="22">
        <f>'[5]Mushrooms'!$J45</f>
        <v>1.4446515852405315</v>
      </c>
    </row>
    <row r="43" spans="1:5" ht="12" customHeight="1">
      <c r="A43" s="21">
        <v>2008</v>
      </c>
      <c r="B43" s="22">
        <f t="shared" si="0"/>
        <v>3.6514083210304165</v>
      </c>
      <c r="C43" s="22">
        <f>'[4]Mushrooms'!$H55</f>
        <v>2.462283793990566</v>
      </c>
      <c r="D43" s="22">
        <f t="shared" si="2"/>
        <v>1.1891245270398505</v>
      </c>
      <c r="E43" s="22">
        <f>'[5]Mushrooms'!$J46</f>
        <v>1.1891245270398505</v>
      </c>
    </row>
    <row r="44" spans="1:5" ht="12" customHeight="1">
      <c r="A44" s="21">
        <v>2009</v>
      </c>
      <c r="B44" s="22">
        <f t="shared" si="0"/>
        <v>3.5833095589106296</v>
      </c>
      <c r="C44" s="22">
        <f>'[4]Mushrooms'!$H56</f>
        <v>2.436209562274294</v>
      </c>
      <c r="D44" s="22">
        <f t="shared" si="2"/>
        <v>1.1470999966363356</v>
      </c>
      <c r="E44" s="22">
        <f>'[5]Mushrooms'!$J47</f>
        <v>1.1470999966363356</v>
      </c>
    </row>
    <row r="45" spans="1:5" ht="12" customHeight="1">
      <c r="A45" s="21">
        <v>2010</v>
      </c>
      <c r="B45" s="22">
        <f aca="true" t="shared" si="3" ref="B45:B50">SUM(C45,D45)</f>
        <v>3.862472700412417</v>
      </c>
      <c r="C45" s="22">
        <f>'[4]Mushrooms'!$H57</f>
        <v>2.601842819453736</v>
      </c>
      <c r="D45" s="22">
        <f aca="true" t="shared" si="4" ref="D45:D50">SUM(E45:E45)</f>
        <v>1.260629880958681</v>
      </c>
      <c r="E45" s="22">
        <f>'[5]Mushrooms'!$J48</f>
        <v>1.260629880958681</v>
      </c>
    </row>
    <row r="46" spans="1:5" ht="12" customHeight="1">
      <c r="A46" s="43">
        <v>2011</v>
      </c>
      <c r="B46" s="44">
        <f t="shared" si="3"/>
        <v>4.024200032317546</v>
      </c>
      <c r="C46" s="47">
        <f>'[4]Mushrooms'!$H58</f>
        <v>2.7642003693909056</v>
      </c>
      <c r="D46" s="47">
        <f t="shared" si="4"/>
        <v>1.2599996629266408</v>
      </c>
      <c r="E46" s="47">
        <f>'[5]Mushrooms'!$J49</f>
        <v>1.2599996629266408</v>
      </c>
    </row>
    <row r="47" spans="1:5" ht="12" customHeight="1">
      <c r="A47" s="46">
        <v>2012</v>
      </c>
      <c r="B47" s="47">
        <f t="shared" si="3"/>
        <v>3.834513084727526</v>
      </c>
      <c r="C47" s="47">
        <f>'[4]Mushrooms'!$H59</f>
        <v>2.742154337568587</v>
      </c>
      <c r="D47" s="47">
        <f t="shared" si="4"/>
        <v>1.092358747158939</v>
      </c>
      <c r="E47" s="47">
        <f>'[5]Mushrooms'!$J50</f>
        <v>1.092358747158939</v>
      </c>
    </row>
    <row r="48" spans="1:5" ht="12" customHeight="1">
      <c r="A48" s="46">
        <v>2013</v>
      </c>
      <c r="B48" s="47">
        <f t="shared" si="3"/>
        <v>3.7969672583049228</v>
      </c>
      <c r="C48" s="47">
        <f>'[4]Mushrooms'!$H60</f>
        <v>2.7511723364336964</v>
      </c>
      <c r="D48" s="47">
        <f t="shared" si="4"/>
        <v>1.0457949218712266</v>
      </c>
      <c r="E48" s="47">
        <f>'[5]Mushrooms'!$J51</f>
        <v>1.0457949218712266</v>
      </c>
    </row>
    <row r="49" spans="1:5" ht="12" customHeight="1">
      <c r="A49" s="46">
        <v>2014</v>
      </c>
      <c r="B49" s="47">
        <f t="shared" si="3"/>
        <v>3.9771956762521006</v>
      </c>
      <c r="C49" s="47">
        <f>'[4]Mushrooms'!$H61</f>
        <v>2.9166873954390025</v>
      </c>
      <c r="D49" s="47">
        <f t="shared" si="4"/>
        <v>1.0605082808130983</v>
      </c>
      <c r="E49" s="47">
        <f>'[5]Mushrooms'!$J52</f>
        <v>1.0605082808130983</v>
      </c>
    </row>
    <row r="50" spans="1:5" ht="12" customHeight="1">
      <c r="A50" s="49">
        <v>2015</v>
      </c>
      <c r="B50" s="50">
        <f t="shared" si="3"/>
        <v>4.035593917906574</v>
      </c>
      <c r="C50" s="50">
        <f>'[4]Mushrooms'!$H62</f>
        <v>2.987426085942131</v>
      </c>
      <c r="D50" s="50">
        <f t="shared" si="4"/>
        <v>1.0481678319644434</v>
      </c>
      <c r="E50" s="50">
        <f>'[5]Mushrooms'!$J53</f>
        <v>1.0481678319644434</v>
      </c>
    </row>
    <row r="51" spans="1:5" ht="12" customHeight="1">
      <c r="A51" s="56">
        <v>2016</v>
      </c>
      <c r="B51" s="48">
        <f>SUM(C51,D51)</f>
        <v>3.984466979411214</v>
      </c>
      <c r="C51" s="48">
        <f>'[4]Mushrooms'!$H63</f>
        <v>2.9612089904392693</v>
      </c>
      <c r="D51" s="48">
        <f>SUM(E51:E51)</f>
        <v>1.0232579889719449</v>
      </c>
      <c r="E51" s="48">
        <f>'[5]Mushrooms'!$J54</f>
        <v>1.0232579889719449</v>
      </c>
    </row>
    <row r="52" spans="1:5" ht="12" customHeight="1">
      <c r="A52" s="69">
        <v>2017</v>
      </c>
      <c r="B52" s="70">
        <f>SUM(C52,D52)</f>
        <v>3.9571293705165327</v>
      </c>
      <c r="C52" s="70">
        <f>'[4]Mushrooms'!$H64</f>
        <v>2.9648830590178044</v>
      </c>
      <c r="D52" s="70">
        <f>SUM(E52:E52)</f>
        <v>0.9922463114987283</v>
      </c>
      <c r="E52" s="70">
        <f>'[5]Mushrooms'!$J55</f>
        <v>0.9922463114987283</v>
      </c>
    </row>
    <row r="53" spans="1:5" ht="12" customHeight="1" thickBot="1">
      <c r="A53" s="57">
        <v>2018</v>
      </c>
      <c r="B53" s="58">
        <f>SUM(C53,D53)</f>
        <v>3.8272996796325285</v>
      </c>
      <c r="C53" s="58">
        <f>'[4]Mushrooms'!$H65</f>
        <v>2.833837312879716</v>
      </c>
      <c r="D53" s="58">
        <f>SUM(E53:E53)</f>
        <v>0.9934623667528125</v>
      </c>
      <c r="E53" s="58">
        <f>'[5]Mushrooms'!$J56</f>
        <v>0.9934623667528125</v>
      </c>
    </row>
    <row r="54" spans="1:81" ht="12" customHeight="1" thickTop="1">
      <c r="A54" s="102" t="s">
        <v>123</v>
      </c>
      <c r="B54" s="103"/>
      <c r="C54" s="103"/>
      <c r="D54" s="103"/>
      <c r="E54" s="104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</row>
    <row r="55" spans="1:81" ht="12" customHeight="1">
      <c r="A55" s="141"/>
      <c r="B55" s="142"/>
      <c r="C55" s="142"/>
      <c r="D55" s="142"/>
      <c r="E55" s="1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</sheetData>
  <sheetProtection/>
  <mergeCells count="6">
    <mergeCell ref="A1:E1"/>
    <mergeCell ref="B4:E4"/>
    <mergeCell ref="A54:E55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94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70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">
        <v>6</v>
      </c>
      <c r="C5" s="22" t="str">
        <f>'[4]MustardGreens'!$J17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">
        <v>6</v>
      </c>
      <c r="C6" s="47" t="str">
        <f>'[4]MustardGreens'!$J18</f>
        <v>NA</v>
      </c>
      <c r="D6" s="24" t="s">
        <v>6</v>
      </c>
    </row>
    <row r="7" spans="1:4" ht="12" customHeight="1">
      <c r="A7" s="23">
        <v>1972</v>
      </c>
      <c r="B7" s="24" t="s">
        <v>6</v>
      </c>
      <c r="C7" s="47" t="str">
        <f>'[4]MustardGreens'!$J19</f>
        <v>NA</v>
      </c>
      <c r="D7" s="24" t="s">
        <v>6</v>
      </c>
    </row>
    <row r="8" spans="1:4" ht="12" customHeight="1">
      <c r="A8" s="23">
        <v>1973</v>
      </c>
      <c r="B8" s="24" t="s">
        <v>6</v>
      </c>
      <c r="C8" s="47" t="str">
        <f>'[4]MustardGreens'!$J20</f>
        <v>NA</v>
      </c>
      <c r="D8" s="24" t="s">
        <v>6</v>
      </c>
    </row>
    <row r="9" spans="1:4" ht="12" customHeight="1">
      <c r="A9" s="23">
        <v>1974</v>
      </c>
      <c r="B9" s="24" t="s">
        <v>6</v>
      </c>
      <c r="C9" s="47" t="str">
        <f>'[4]MustardGreens'!$J21</f>
        <v>NA</v>
      </c>
      <c r="D9" s="24" t="s">
        <v>6</v>
      </c>
    </row>
    <row r="10" spans="1:81" s="16" customFormat="1" ht="12" customHeight="1">
      <c r="A10" s="23">
        <v>1975</v>
      </c>
      <c r="B10" s="24" t="s">
        <v>6</v>
      </c>
      <c r="C10" s="47" t="str">
        <f>'[4]MustardGreens'!$J22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 t="s">
        <v>6</v>
      </c>
      <c r="C11" s="22" t="str">
        <f>'[4]MustardGreens'!$J23</f>
        <v>NA</v>
      </c>
      <c r="D11" s="22" t="s">
        <v>6</v>
      </c>
    </row>
    <row r="12" spans="1:4" ht="12" customHeight="1">
      <c r="A12" s="21">
        <v>1977</v>
      </c>
      <c r="B12" s="22" t="s">
        <v>6</v>
      </c>
      <c r="C12" s="22" t="str">
        <f>'[4]MustardGreens'!$J24</f>
        <v>NA</v>
      </c>
      <c r="D12" s="22" t="s">
        <v>6</v>
      </c>
    </row>
    <row r="13" spans="1:4" ht="12" customHeight="1">
      <c r="A13" s="21">
        <v>1978</v>
      </c>
      <c r="B13" s="22" t="s">
        <v>6</v>
      </c>
      <c r="C13" s="22" t="str">
        <f>'[4]MustardGreens'!$J25</f>
        <v>NA</v>
      </c>
      <c r="D13" s="22" t="s">
        <v>6</v>
      </c>
    </row>
    <row r="14" spans="1:4" ht="12" customHeight="1">
      <c r="A14" s="21">
        <v>1979</v>
      </c>
      <c r="B14" s="22" t="s">
        <v>6</v>
      </c>
      <c r="C14" s="22" t="str">
        <f>'[4]MustardGreens'!$J26</f>
        <v>NA</v>
      </c>
      <c r="D14" s="22" t="s">
        <v>6</v>
      </c>
    </row>
    <row r="15" spans="1:81" s="16" customFormat="1" ht="12" customHeight="1">
      <c r="A15" s="21">
        <v>1980</v>
      </c>
      <c r="B15" s="22" t="s">
        <v>6</v>
      </c>
      <c r="C15" s="22" t="str">
        <f>'[4]MustardGreens'!$J27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 t="s">
        <v>6</v>
      </c>
      <c r="C16" s="47" t="str">
        <f>'[4]MustardGreens'!$J28</f>
        <v>NA</v>
      </c>
      <c r="D16" s="24" t="s">
        <v>6</v>
      </c>
    </row>
    <row r="17" spans="1:4" ht="12" customHeight="1">
      <c r="A17" s="23">
        <v>1982</v>
      </c>
      <c r="B17" s="24" t="s">
        <v>6</v>
      </c>
      <c r="C17" s="47" t="str">
        <f>'[4]MustardGreens'!$J29</f>
        <v>NA</v>
      </c>
      <c r="D17" s="24" t="s">
        <v>6</v>
      </c>
    </row>
    <row r="18" spans="1:4" ht="12" customHeight="1">
      <c r="A18" s="23">
        <v>1983</v>
      </c>
      <c r="B18" s="24" t="s">
        <v>6</v>
      </c>
      <c r="C18" s="47" t="str">
        <f>'[4]MustardGreens'!$J30</f>
        <v>NA</v>
      </c>
      <c r="D18" s="24" t="s">
        <v>6</v>
      </c>
    </row>
    <row r="19" spans="1:4" ht="12" customHeight="1">
      <c r="A19" s="23">
        <v>1984</v>
      </c>
      <c r="B19" s="24" t="s">
        <v>6</v>
      </c>
      <c r="C19" s="47" t="str">
        <f>'[4]MustardGreens'!$J31</f>
        <v>NA</v>
      </c>
      <c r="D19" s="24" t="s">
        <v>6</v>
      </c>
    </row>
    <row r="20" spans="1:81" s="16" customFormat="1" ht="12" customHeight="1">
      <c r="A20" s="23">
        <v>1985</v>
      </c>
      <c r="B20" s="24" t="s">
        <v>6</v>
      </c>
      <c r="C20" s="47" t="str">
        <f>'[4]MustardGreens'!$J32</f>
        <v>NA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 t="s">
        <v>6</v>
      </c>
      <c r="C21" s="22" t="str">
        <f>'[4]MustardGreens'!$J33</f>
        <v>NA</v>
      </c>
      <c r="D21" s="22" t="s">
        <v>6</v>
      </c>
    </row>
    <row r="22" spans="1:4" ht="12" customHeight="1">
      <c r="A22" s="21">
        <v>1987</v>
      </c>
      <c r="B22" s="22" t="s">
        <v>6</v>
      </c>
      <c r="C22" s="22" t="str">
        <f>'[4]MustardGreens'!$J34</f>
        <v>NA</v>
      </c>
      <c r="D22" s="22" t="s">
        <v>6</v>
      </c>
    </row>
    <row r="23" spans="1:4" ht="12" customHeight="1">
      <c r="A23" s="21">
        <v>1988</v>
      </c>
      <c r="B23" s="22" t="s">
        <v>6</v>
      </c>
      <c r="C23" s="22" t="str">
        <f>'[4]MustardGreens'!$J35</f>
        <v>NA</v>
      </c>
      <c r="D23" s="22" t="s">
        <v>6</v>
      </c>
    </row>
    <row r="24" spans="1:4" ht="12" customHeight="1">
      <c r="A24" s="21">
        <v>1989</v>
      </c>
      <c r="B24" s="22" t="s">
        <v>6</v>
      </c>
      <c r="C24" s="22" t="str">
        <f>'[4]MustardGreens'!$J36</f>
        <v>NA</v>
      </c>
      <c r="D24" s="22" t="s">
        <v>6</v>
      </c>
    </row>
    <row r="25" spans="1:81" s="16" customFormat="1" ht="12" customHeight="1">
      <c r="A25" s="21">
        <v>1990</v>
      </c>
      <c r="B25" s="22" t="s">
        <v>6</v>
      </c>
      <c r="C25" s="22" t="str">
        <f>'[4]MustardGreens'!$J37</f>
        <v>NA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 t="s">
        <v>6</v>
      </c>
      <c r="C26" s="47" t="str">
        <f>'[4]MustardGreens'!$J38</f>
        <v>NA</v>
      </c>
      <c r="D26" s="24" t="s">
        <v>6</v>
      </c>
    </row>
    <row r="27" spans="1:4" ht="12" customHeight="1">
      <c r="A27" s="23">
        <v>1992</v>
      </c>
      <c r="B27" s="24" t="s">
        <v>6</v>
      </c>
      <c r="C27" s="47" t="str">
        <f>'[4]MustardGreens'!$J39</f>
        <v>NA</v>
      </c>
      <c r="D27" s="24" t="s">
        <v>6</v>
      </c>
    </row>
    <row r="28" spans="1:4" ht="12" customHeight="1">
      <c r="A28" s="23">
        <v>1993</v>
      </c>
      <c r="B28" s="24" t="s">
        <v>6</v>
      </c>
      <c r="C28" s="47" t="str">
        <f>'[4]MustardGreens'!$J40</f>
        <v>NA</v>
      </c>
      <c r="D28" s="24" t="s">
        <v>6</v>
      </c>
    </row>
    <row r="29" spans="1:4" ht="12" customHeight="1">
      <c r="A29" s="23">
        <v>1994</v>
      </c>
      <c r="B29" s="24" t="s">
        <v>6</v>
      </c>
      <c r="C29" s="47" t="str">
        <f>'[4]MustardGreens'!$J41</f>
        <v>NA</v>
      </c>
      <c r="D29" s="24" t="s">
        <v>6</v>
      </c>
    </row>
    <row r="30" spans="1:81" s="16" customFormat="1" ht="12" customHeight="1">
      <c r="A30" s="23">
        <v>1995</v>
      </c>
      <c r="B30" s="24" t="s">
        <v>6</v>
      </c>
      <c r="C30" s="47" t="str">
        <f>'[4]MustardGreens'!$J42</f>
        <v>NA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 t="s">
        <v>6</v>
      </c>
      <c r="C31" s="22" t="str">
        <f>'[4]MustardGreens'!$J43</f>
        <v>NA</v>
      </c>
      <c r="D31" s="22" t="s">
        <v>6</v>
      </c>
    </row>
    <row r="32" spans="1:4" ht="12" customHeight="1">
      <c r="A32" s="21">
        <v>1997</v>
      </c>
      <c r="B32" s="22">
        <f aca="true" t="shared" si="0" ref="B32:B46">SUM(C32,D32)</f>
        <v>0.681843231517852</v>
      </c>
      <c r="C32" s="22">
        <f>'[4]MustardGreens'!$J44</f>
        <v>0.681843231517852</v>
      </c>
      <c r="D32" s="22" t="s">
        <v>6</v>
      </c>
    </row>
    <row r="33" spans="1:4" ht="12" customHeight="1">
      <c r="A33" s="21">
        <v>1998</v>
      </c>
      <c r="B33" s="22">
        <f t="shared" si="0"/>
        <v>0.6850316715861144</v>
      </c>
      <c r="C33" s="22">
        <f>'[4]MustardGreens'!$J45</f>
        <v>0.6850316715861144</v>
      </c>
      <c r="D33" s="22" t="s">
        <v>6</v>
      </c>
    </row>
    <row r="34" spans="1:4" ht="12" customHeight="1">
      <c r="A34" s="21">
        <v>1999</v>
      </c>
      <c r="B34" s="22">
        <f t="shared" si="0"/>
        <v>0.6882036556329328</v>
      </c>
      <c r="C34" s="22">
        <f>'[4]MustardGreens'!$J46</f>
        <v>0.6882036556329328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0.7349308213963206</v>
      </c>
      <c r="C35" s="22">
        <f>'[4]MustardGreens'!$J47</f>
        <v>0.7349308213963206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0.781100579228447</v>
      </c>
      <c r="C36" s="47">
        <f>'[4]MustardGreens'!$J48</f>
        <v>0.781100579228447</v>
      </c>
      <c r="D36" s="24" t="s">
        <v>6</v>
      </c>
    </row>
    <row r="37" spans="1:4" ht="12" customHeight="1">
      <c r="A37" s="23">
        <v>2002</v>
      </c>
      <c r="B37" s="24">
        <f t="shared" si="0"/>
        <v>0.6986975599045113</v>
      </c>
      <c r="C37" s="47">
        <f>'[4]MustardGreens'!$J49</f>
        <v>0.6986975599045113</v>
      </c>
      <c r="D37" s="24" t="s">
        <v>6</v>
      </c>
    </row>
    <row r="38" spans="1:4" ht="12" customHeight="1">
      <c r="A38" s="23">
        <v>2003</v>
      </c>
      <c r="B38" s="24">
        <f t="shared" si="0"/>
        <v>0.7990415674956105</v>
      </c>
      <c r="C38" s="47">
        <f>'[4]MustardGreens'!$J50</f>
        <v>0.7990415674956105</v>
      </c>
      <c r="D38" s="24" t="s">
        <v>6</v>
      </c>
    </row>
    <row r="39" spans="1:4" ht="12" customHeight="1">
      <c r="A39" s="23">
        <v>2004</v>
      </c>
      <c r="B39" s="24">
        <f t="shared" si="0"/>
        <v>0.7799841522181916</v>
      </c>
      <c r="C39" s="47">
        <f>'[4]MustardGreens'!$J51</f>
        <v>0.7799841522181916</v>
      </c>
      <c r="D39" s="24" t="s">
        <v>6</v>
      </c>
    </row>
    <row r="40" spans="1:4" ht="12" customHeight="1">
      <c r="A40" s="23">
        <v>2005</v>
      </c>
      <c r="B40" s="24">
        <f t="shared" si="0"/>
        <v>0.6809296374617388</v>
      </c>
      <c r="C40" s="47">
        <f>'[4]MustardGreens'!$J52</f>
        <v>0.6809296374617388</v>
      </c>
      <c r="D40" s="24" t="s">
        <v>6</v>
      </c>
    </row>
    <row r="41" spans="1:4" ht="12" customHeight="1">
      <c r="A41" s="21">
        <v>2006</v>
      </c>
      <c r="B41" s="22">
        <f t="shared" si="0"/>
        <v>0.5108466063029478</v>
      </c>
      <c r="C41" s="22">
        <f>'[4]MustardGreens'!$J53</f>
        <v>0.5108466063029478</v>
      </c>
      <c r="D41" s="22" t="s">
        <v>6</v>
      </c>
    </row>
    <row r="42" spans="1:4" ht="12" customHeight="1">
      <c r="A42" s="21">
        <v>2007</v>
      </c>
      <c r="B42" s="22">
        <f t="shared" si="0"/>
        <v>0.3951809229900375</v>
      </c>
      <c r="C42" s="22">
        <f>'[4]MustardGreens'!$J54</f>
        <v>0.3951809229900375</v>
      </c>
      <c r="D42" s="22" t="s">
        <v>6</v>
      </c>
    </row>
    <row r="43" spans="1:4" ht="12" customHeight="1">
      <c r="A43" s="21">
        <v>2008</v>
      </c>
      <c r="B43" s="22">
        <f t="shared" si="0"/>
        <v>0.32413672050125947</v>
      </c>
      <c r="C43" s="22">
        <f>'[4]MustardGreens'!$J55</f>
        <v>0.32413672050125947</v>
      </c>
      <c r="D43" s="22" t="s">
        <v>6</v>
      </c>
    </row>
    <row r="44" spans="1:4" ht="12" customHeight="1">
      <c r="A44" s="21">
        <v>2009</v>
      </c>
      <c r="B44" s="22">
        <f t="shared" si="0"/>
        <v>0.30945401969713665</v>
      </c>
      <c r="C44" s="22">
        <f>'[4]MustardGreens'!$J56</f>
        <v>0.30945401969713665</v>
      </c>
      <c r="D44" s="22" t="s">
        <v>6</v>
      </c>
    </row>
    <row r="45" spans="1:4" ht="12" customHeight="1">
      <c r="A45" s="21">
        <v>2010</v>
      </c>
      <c r="B45" s="22">
        <f t="shared" si="0"/>
        <v>0.30923240726120116</v>
      </c>
      <c r="C45" s="22">
        <f>'[4]MustardGreens'!$J57</f>
        <v>0.30923240726120116</v>
      </c>
      <c r="D45" s="22" t="s">
        <v>6</v>
      </c>
    </row>
    <row r="46" spans="1:4" ht="12" customHeight="1">
      <c r="A46" s="43">
        <v>2011</v>
      </c>
      <c r="B46" s="44">
        <f t="shared" si="0"/>
        <v>0.2979214815590853</v>
      </c>
      <c r="C46" s="47">
        <f>'[4]MustardGreens'!$J58</f>
        <v>0.2979214815590853</v>
      </c>
      <c r="D46" s="44" t="s">
        <v>6</v>
      </c>
    </row>
    <row r="47" spans="1:4" ht="12" customHeight="1">
      <c r="A47" s="46">
        <v>2012</v>
      </c>
      <c r="B47" s="47">
        <f aca="true" t="shared" si="1" ref="B47:B52">SUM(C47,D47)</f>
        <v>0.2380025077785615</v>
      </c>
      <c r="C47" s="47">
        <f>'[4]MustardGreens'!$J59</f>
        <v>0.2380025077785615</v>
      </c>
      <c r="D47" s="47" t="s">
        <v>6</v>
      </c>
    </row>
    <row r="48" spans="1:4" ht="12" customHeight="1">
      <c r="A48" s="46">
        <v>2013</v>
      </c>
      <c r="B48" s="47">
        <f t="shared" si="1"/>
        <v>0.22186335303864413</v>
      </c>
      <c r="C48" s="47">
        <f>'[4]MustardGreens'!$J60</f>
        <v>0.22186335303864413</v>
      </c>
      <c r="D48" s="47" t="s">
        <v>6</v>
      </c>
    </row>
    <row r="49" spans="1:4" ht="12" customHeight="1">
      <c r="A49" s="46">
        <v>2014</v>
      </c>
      <c r="B49" s="47">
        <f t="shared" si="1"/>
        <v>0.39251562729430106</v>
      </c>
      <c r="C49" s="47">
        <f>'[4]MustardGreens'!$J61</f>
        <v>0.39251562729430106</v>
      </c>
      <c r="D49" s="47" t="s">
        <v>6</v>
      </c>
    </row>
    <row r="50" spans="1:4" ht="12" customHeight="1">
      <c r="A50" s="49">
        <v>2015</v>
      </c>
      <c r="B50" s="50">
        <f t="shared" si="1"/>
        <v>0.27592491878782294</v>
      </c>
      <c r="C50" s="50">
        <f>'[4]MustardGreens'!$J62</f>
        <v>0.27592491878782294</v>
      </c>
      <c r="D50" s="50" t="s">
        <v>6</v>
      </c>
    </row>
    <row r="51" spans="1:4" ht="12" customHeight="1">
      <c r="A51" s="56">
        <v>2016</v>
      </c>
      <c r="B51" s="48">
        <f t="shared" si="1"/>
        <v>0.23573616476070913</v>
      </c>
      <c r="C51" s="48">
        <f>'[4]MustardGreens'!$J63</f>
        <v>0.23573616476070913</v>
      </c>
      <c r="D51" s="48" t="s">
        <v>6</v>
      </c>
    </row>
    <row r="52" spans="1:4" ht="12" customHeight="1">
      <c r="A52" s="56">
        <v>2017</v>
      </c>
      <c r="B52" s="48">
        <f t="shared" si="1"/>
        <v>0.7294582862849539</v>
      </c>
      <c r="C52" s="48">
        <f>'[4]MustardGreens'!$J64</f>
        <v>0.7294582862849539</v>
      </c>
      <c r="D52" s="48" t="s">
        <v>6</v>
      </c>
    </row>
    <row r="53" spans="1:4" ht="12" customHeight="1">
      <c r="A53" s="69">
        <v>2018</v>
      </c>
      <c r="B53" s="70">
        <f>SUM(C53,D53)</f>
        <v>0.6841133242411034</v>
      </c>
      <c r="C53" s="70">
        <f>'[4]MustardGreens'!$J65</f>
        <v>0.6841133242411034</v>
      </c>
      <c r="D53" s="70" t="s">
        <v>6</v>
      </c>
    </row>
    <row r="54" spans="1:4" ht="12" customHeight="1" thickBot="1">
      <c r="A54" s="57">
        <v>2019</v>
      </c>
      <c r="B54" s="58">
        <f>SUM(C54,D54)</f>
        <v>0.7052938558999273</v>
      </c>
      <c r="C54" s="58">
        <f>'[4]MustardGreens'!$J66</f>
        <v>0.7052938558999273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A57:D59"/>
    <mergeCell ref="A55:D55"/>
    <mergeCell ref="A56:D56"/>
    <mergeCell ref="B4:D4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93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148" t="s">
        <v>59</v>
      </c>
      <c r="C4" s="83"/>
      <c r="D4" s="8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">
        <v>6</v>
      </c>
      <c r="C5" s="22" t="str">
        <f>'[4]Okra'!$J17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">
        <v>6</v>
      </c>
      <c r="C6" s="47" t="str">
        <f>'[4]Okra'!$J18</f>
        <v>NA</v>
      </c>
      <c r="D6" s="24" t="s">
        <v>6</v>
      </c>
    </row>
    <row r="7" spans="1:4" ht="12" customHeight="1">
      <c r="A7" s="23">
        <v>1972</v>
      </c>
      <c r="B7" s="24" t="s">
        <v>6</v>
      </c>
      <c r="C7" s="47" t="str">
        <f>'[4]Okra'!$J19</f>
        <v>NA</v>
      </c>
      <c r="D7" s="24" t="s">
        <v>6</v>
      </c>
    </row>
    <row r="8" spans="1:4" ht="12" customHeight="1">
      <c r="A8" s="23">
        <v>1973</v>
      </c>
      <c r="B8" s="24" t="s">
        <v>6</v>
      </c>
      <c r="C8" s="47" t="str">
        <f>'[4]Okra'!$J20</f>
        <v>NA</v>
      </c>
      <c r="D8" s="24" t="s">
        <v>6</v>
      </c>
    </row>
    <row r="9" spans="1:4" ht="12" customHeight="1">
      <c r="A9" s="23">
        <v>1974</v>
      </c>
      <c r="B9" s="24">
        <f>SUM(C9,D9)</f>
        <v>0.16541917850496138</v>
      </c>
      <c r="C9" s="47">
        <f>'[4]Okra'!$J21</f>
        <v>0.16541917850496138</v>
      </c>
      <c r="D9" s="24" t="s">
        <v>6</v>
      </c>
    </row>
    <row r="10" spans="1:81" s="16" customFormat="1" ht="12" customHeight="1">
      <c r="A10" s="23">
        <v>1975</v>
      </c>
      <c r="B10" s="24">
        <f aca="true" t="shared" si="0" ref="B10:B46">SUM(C10,D10)</f>
        <v>0.18309955411093048</v>
      </c>
      <c r="C10" s="47">
        <f>'[4]Okra'!$J22</f>
        <v>0.18309955411093048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0.12058953837686615</v>
      </c>
      <c r="C11" s="22">
        <f>'[4]Okra'!$J23</f>
        <v>0.12058953837686615</v>
      </c>
      <c r="D11" s="22" t="s">
        <v>6</v>
      </c>
    </row>
    <row r="12" spans="1:4" ht="12" customHeight="1">
      <c r="A12" s="21">
        <v>1977</v>
      </c>
      <c r="B12" s="22">
        <f t="shared" si="0"/>
        <v>0.1718254487170756</v>
      </c>
      <c r="C12" s="22">
        <f>'[4]Okra'!$J24</f>
        <v>0.1718254487170756</v>
      </c>
      <c r="D12" s="22" t="s">
        <v>6</v>
      </c>
    </row>
    <row r="13" spans="1:4" ht="12" customHeight="1">
      <c r="A13" s="21">
        <v>1978</v>
      </c>
      <c r="B13" s="22">
        <f t="shared" si="0"/>
        <v>0.350715304265786</v>
      </c>
      <c r="C13" s="22">
        <f>'[4]Okra'!$J25</f>
        <v>0.350715304265786</v>
      </c>
      <c r="D13" s="22" t="s">
        <v>6</v>
      </c>
    </row>
    <row r="14" spans="1:4" ht="12" customHeight="1">
      <c r="A14" s="21">
        <v>1979</v>
      </c>
      <c r="B14" s="22">
        <f t="shared" si="0"/>
        <v>0.38301121059296606</v>
      </c>
      <c r="C14" s="22">
        <f>'[4]Okra'!$J26</f>
        <v>0.38301121059296606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0.3108262912447415</v>
      </c>
      <c r="C15" s="22">
        <f>'[4]Okra'!$J27</f>
        <v>0.3108262912447415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0.3436690075924267</v>
      </c>
      <c r="C16" s="47">
        <f>'[4]Okra'!$J28</f>
        <v>0.3436690075924267</v>
      </c>
      <c r="D16" s="24" t="s">
        <v>6</v>
      </c>
    </row>
    <row r="17" spans="1:4" ht="12" customHeight="1">
      <c r="A17" s="23">
        <v>1982</v>
      </c>
      <c r="B17" s="24">
        <f t="shared" si="0"/>
        <v>0.31576150360914423</v>
      </c>
      <c r="C17" s="47">
        <f>'[4]Okra'!$J29</f>
        <v>0.31576150360914423</v>
      </c>
      <c r="D17" s="24" t="s">
        <v>6</v>
      </c>
    </row>
    <row r="18" spans="1:4" ht="12" customHeight="1">
      <c r="A18" s="23">
        <v>1983</v>
      </c>
      <c r="B18" s="24">
        <f t="shared" si="0"/>
        <v>0.45284079434246527</v>
      </c>
      <c r="C18" s="47">
        <f>'[4]Okra'!$J30</f>
        <v>0.45284079434246527</v>
      </c>
      <c r="D18" s="24" t="s">
        <v>6</v>
      </c>
    </row>
    <row r="19" spans="1:4" ht="12" customHeight="1">
      <c r="A19" s="23">
        <v>1984</v>
      </c>
      <c r="B19" s="24">
        <f t="shared" si="0"/>
        <v>0.4455206348266116</v>
      </c>
      <c r="C19" s="47">
        <f>'[4]Okra'!$J31</f>
        <v>0.4455206348266116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0.38268725864483827</v>
      </c>
      <c r="C20" s="47">
        <f>'[4]Okra'!$J32</f>
        <v>0.38268725864483827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0.2852734898255149</v>
      </c>
      <c r="C21" s="22">
        <f>'[4]Okra'!$J33</f>
        <v>0.2852734898255149</v>
      </c>
      <c r="D21" s="22" t="s">
        <v>6</v>
      </c>
    </row>
    <row r="22" spans="1:4" ht="12" customHeight="1">
      <c r="A22" s="21">
        <v>1987</v>
      </c>
      <c r="B22" s="22">
        <f t="shared" si="0"/>
        <v>0.21370763842440815</v>
      </c>
      <c r="C22" s="22">
        <f>'[4]Okra'!$J34</f>
        <v>0.21370763842440815</v>
      </c>
      <c r="D22" s="22" t="s">
        <v>6</v>
      </c>
    </row>
    <row r="23" spans="1:4" ht="12" customHeight="1">
      <c r="A23" s="21">
        <v>1988</v>
      </c>
      <c r="B23" s="22">
        <f t="shared" si="0"/>
        <v>0.41480809391848056</v>
      </c>
      <c r="C23" s="22">
        <f>'[4]Okra'!$J35</f>
        <v>0.41480809391848056</v>
      </c>
      <c r="D23" s="22" t="s">
        <v>6</v>
      </c>
    </row>
    <row r="24" spans="1:4" ht="12" customHeight="1">
      <c r="A24" s="21">
        <v>1989</v>
      </c>
      <c r="B24" s="22">
        <f t="shared" si="0"/>
        <v>0.43835043810998536</v>
      </c>
      <c r="C24" s="22">
        <f>'[4]Okra'!$J36</f>
        <v>0.43835043810998536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0.24350829057777496</v>
      </c>
      <c r="C25" s="22">
        <f>'[4]Okra'!$J37</f>
        <v>0.24350829057777496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0.24635167259135365</v>
      </c>
      <c r="C26" s="47">
        <f>'[4]Okra'!$J38</f>
        <v>0.24635167259135365</v>
      </c>
      <c r="D26" s="24" t="s">
        <v>6</v>
      </c>
    </row>
    <row r="27" spans="1:4" ht="12" customHeight="1">
      <c r="A27" s="23">
        <v>1992</v>
      </c>
      <c r="B27" s="24">
        <f t="shared" si="0"/>
        <v>0.28337808636869677</v>
      </c>
      <c r="C27" s="47">
        <f>'[4]Okra'!$J39</f>
        <v>0.28337808636869677</v>
      </c>
      <c r="D27" s="24" t="s">
        <v>6</v>
      </c>
    </row>
    <row r="28" spans="1:4" ht="12" customHeight="1">
      <c r="A28" s="23">
        <v>1993</v>
      </c>
      <c r="B28" s="24">
        <f t="shared" si="0"/>
        <v>0.38361429749438053</v>
      </c>
      <c r="C28" s="47">
        <f>'[4]Okra'!$J40</f>
        <v>0.38361429749438053</v>
      </c>
      <c r="D28" s="24" t="s">
        <v>6</v>
      </c>
    </row>
    <row r="29" spans="1:4" ht="12" customHeight="1">
      <c r="A29" s="23">
        <v>1994</v>
      </c>
      <c r="B29" s="24">
        <f t="shared" si="0"/>
        <v>0.24312568282315247</v>
      </c>
      <c r="C29" s="47">
        <f>'[4]Okra'!$J41</f>
        <v>0.24312568282315247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0.38204529250179137</v>
      </c>
      <c r="C30" s="47">
        <f>'[4]Okra'!$J42</f>
        <v>0.38204529250179137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0.3367102539183512</v>
      </c>
      <c r="C31" s="22">
        <f>'[4]Okra'!$J43</f>
        <v>0.3367102539183512</v>
      </c>
      <c r="D31" s="22" t="s">
        <v>6</v>
      </c>
    </row>
    <row r="32" spans="1:4" ht="12" customHeight="1">
      <c r="A32" s="21">
        <v>1997</v>
      </c>
      <c r="B32" s="22">
        <f t="shared" si="0"/>
        <v>0.23038353932183275</v>
      </c>
      <c r="C32" s="22">
        <f>'[4]Okra'!$J44</f>
        <v>0.23038353932183275</v>
      </c>
      <c r="D32" s="22" t="s">
        <v>6</v>
      </c>
    </row>
    <row r="33" spans="1:4" ht="12" customHeight="1">
      <c r="A33" s="21">
        <v>1998</v>
      </c>
      <c r="B33" s="22">
        <f t="shared" si="0"/>
        <v>0.28518903999517115</v>
      </c>
      <c r="C33" s="22">
        <f>'[4]Okra'!$J45</f>
        <v>0.28518903999517115</v>
      </c>
      <c r="D33" s="22" t="s">
        <v>6</v>
      </c>
    </row>
    <row r="34" spans="1:4" ht="12" customHeight="1">
      <c r="A34" s="21">
        <v>1999</v>
      </c>
      <c r="B34" s="22">
        <f t="shared" si="0"/>
        <v>0.27126851721895007</v>
      </c>
      <c r="C34" s="22">
        <f>'[4]Okra'!$J46</f>
        <v>0.27126851721895007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0.21457901268622628</v>
      </c>
      <c r="C35" s="22">
        <f>'[4]Okra'!$J47</f>
        <v>0.21457901268622628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0.2747043388614364</v>
      </c>
      <c r="C36" s="47">
        <f>'[4]Okra'!$J48</f>
        <v>0.2747043388614364</v>
      </c>
      <c r="D36" s="24" t="s">
        <v>6</v>
      </c>
    </row>
    <row r="37" spans="1:4" ht="12" customHeight="1">
      <c r="A37" s="23">
        <v>2002</v>
      </c>
      <c r="B37" s="24">
        <f t="shared" si="0"/>
        <v>0.22404751488675212</v>
      </c>
      <c r="C37" s="47">
        <f>'[4]Okra'!$J49</f>
        <v>0.22404751488675212</v>
      </c>
      <c r="D37" s="24" t="s">
        <v>6</v>
      </c>
    </row>
    <row r="38" spans="1:4" ht="12" customHeight="1">
      <c r="A38" s="23">
        <v>2003</v>
      </c>
      <c r="B38" s="24">
        <f t="shared" si="0"/>
        <v>0.3349853382725872</v>
      </c>
      <c r="C38" s="47">
        <f>'[4]Okra'!$J50</f>
        <v>0.3349853382725872</v>
      </c>
      <c r="D38" s="24" t="s">
        <v>6</v>
      </c>
    </row>
    <row r="39" spans="1:4" ht="12" customHeight="1">
      <c r="A39" s="23">
        <v>2004</v>
      </c>
      <c r="B39" s="24">
        <f t="shared" si="0"/>
        <v>0.39059313165090886</v>
      </c>
      <c r="C39" s="47">
        <f>'[4]Okra'!$J51</f>
        <v>0.39059313165090886</v>
      </c>
      <c r="D39" s="24" t="s">
        <v>6</v>
      </c>
    </row>
    <row r="40" spans="1:4" ht="12" customHeight="1">
      <c r="A40" s="23">
        <v>2005</v>
      </c>
      <c r="B40" s="24">
        <f t="shared" si="0"/>
        <v>0.44304866524713626</v>
      </c>
      <c r="C40" s="47">
        <f>'[4]Okra'!$J52</f>
        <v>0.44304866524713626</v>
      </c>
      <c r="D40" s="24" t="s">
        <v>6</v>
      </c>
    </row>
    <row r="41" spans="1:4" ht="12" customHeight="1">
      <c r="A41" s="21">
        <v>2006</v>
      </c>
      <c r="B41" s="22">
        <f t="shared" si="0"/>
        <v>0.40713879671597414</v>
      </c>
      <c r="C41" s="22">
        <f>'[4]Okra'!$J53</f>
        <v>0.40713879671597414</v>
      </c>
      <c r="D41" s="22" t="s">
        <v>6</v>
      </c>
    </row>
    <row r="42" spans="1:4" ht="12" customHeight="1">
      <c r="A42" s="21">
        <v>2007</v>
      </c>
      <c r="B42" s="22">
        <f t="shared" si="0"/>
        <v>0.45139365739683435</v>
      </c>
      <c r="C42" s="22">
        <f>'[4]Okra'!$J54</f>
        <v>0.45139365739683435</v>
      </c>
      <c r="D42" s="22" t="s">
        <v>6</v>
      </c>
    </row>
    <row r="43" spans="1:4" ht="12" customHeight="1">
      <c r="A43" s="21">
        <v>2008</v>
      </c>
      <c r="B43" s="22">
        <f t="shared" si="0"/>
        <v>0.44916992735783257</v>
      </c>
      <c r="C43" s="22">
        <f>'[4]Okra'!$J55</f>
        <v>0.44916992735783257</v>
      </c>
      <c r="D43" s="22" t="s">
        <v>6</v>
      </c>
    </row>
    <row r="44" spans="1:4" ht="12" customHeight="1">
      <c r="A44" s="21">
        <v>2009</v>
      </c>
      <c r="B44" s="22">
        <f t="shared" si="0"/>
        <v>0.45293134406068947</v>
      </c>
      <c r="C44" s="22">
        <f>'[4]Okra'!$J56</f>
        <v>0.45293134406068947</v>
      </c>
      <c r="D44" s="22" t="s">
        <v>6</v>
      </c>
    </row>
    <row r="45" spans="1:4" ht="12" customHeight="1">
      <c r="A45" s="21">
        <v>2010</v>
      </c>
      <c r="B45" s="22">
        <f t="shared" si="0"/>
        <v>0.41191432394840727</v>
      </c>
      <c r="C45" s="22">
        <f>'[4]Okra'!$J57</f>
        <v>0.41191432394840727</v>
      </c>
      <c r="D45" s="22" t="s">
        <v>6</v>
      </c>
    </row>
    <row r="46" spans="1:4" ht="12" customHeight="1">
      <c r="A46" s="43">
        <v>2011</v>
      </c>
      <c r="B46" s="44">
        <f t="shared" si="0"/>
        <v>0.4629081118210299</v>
      </c>
      <c r="C46" s="47">
        <f>'[4]Okra'!$J58</f>
        <v>0.4629081118210299</v>
      </c>
      <c r="D46" s="44" t="s">
        <v>6</v>
      </c>
    </row>
    <row r="47" spans="1:4" ht="12" customHeight="1">
      <c r="A47" s="46">
        <v>2012</v>
      </c>
      <c r="B47" s="47">
        <f aca="true" t="shared" si="1" ref="B47:B52">SUM(C47,D47)</f>
        <v>0.42276275697307886</v>
      </c>
      <c r="C47" s="47">
        <f>'[4]Okra'!$J59</f>
        <v>0.42276275697307886</v>
      </c>
      <c r="D47" s="47" t="s">
        <v>6</v>
      </c>
    </row>
    <row r="48" spans="1:4" ht="12" customHeight="1">
      <c r="A48" s="46">
        <v>2013</v>
      </c>
      <c r="B48" s="47">
        <f t="shared" si="1"/>
        <v>0.30860530198865294</v>
      </c>
      <c r="C48" s="47">
        <f>'[4]Okra'!$J60</f>
        <v>0.30860530198865294</v>
      </c>
      <c r="D48" s="47" t="s">
        <v>6</v>
      </c>
    </row>
    <row r="49" spans="1:4" ht="12" customHeight="1">
      <c r="A49" s="46">
        <v>2014</v>
      </c>
      <c r="B49" s="47">
        <f t="shared" si="1"/>
        <v>0.41169627327675673</v>
      </c>
      <c r="C49" s="47">
        <f>'[4]Okra'!$J61</f>
        <v>0.41169627327675673</v>
      </c>
      <c r="D49" s="47" t="s">
        <v>6</v>
      </c>
    </row>
    <row r="50" spans="1:4" ht="12" customHeight="1">
      <c r="A50" s="49">
        <v>2015</v>
      </c>
      <c r="B50" s="50">
        <f t="shared" si="1"/>
        <v>0.3944548898066244</v>
      </c>
      <c r="C50" s="50">
        <f>'[4]Okra'!$J62</f>
        <v>0.3944548898066244</v>
      </c>
      <c r="D50" s="50" t="s">
        <v>6</v>
      </c>
    </row>
    <row r="51" spans="1:4" ht="12" customHeight="1">
      <c r="A51" s="56">
        <v>2016</v>
      </c>
      <c r="B51" s="48">
        <f t="shared" si="1"/>
        <v>0.5496135471933972</v>
      </c>
      <c r="C51" s="48">
        <f>'[4]Okra'!$J63</f>
        <v>0.5496135471933972</v>
      </c>
      <c r="D51" s="48" t="s">
        <v>6</v>
      </c>
    </row>
    <row r="52" spans="1:4" ht="12" customHeight="1">
      <c r="A52" s="56">
        <v>2017</v>
      </c>
      <c r="B52" s="48">
        <f t="shared" si="1"/>
        <v>0.4830050106973622</v>
      </c>
      <c r="C52" s="48">
        <f>'[4]Okra'!$J64</f>
        <v>0.4830050106973622</v>
      </c>
      <c r="D52" s="48" t="s">
        <v>6</v>
      </c>
    </row>
    <row r="53" spans="1:4" ht="12" customHeight="1">
      <c r="A53" s="69">
        <v>2018</v>
      </c>
      <c r="B53" s="70">
        <f>SUM(C53,D53)</f>
        <v>0.569419277093401</v>
      </c>
      <c r="C53" s="70">
        <f>'[4]Okra'!$J65</f>
        <v>0.569419277093401</v>
      </c>
      <c r="D53" s="70" t="s">
        <v>6</v>
      </c>
    </row>
    <row r="54" spans="1:4" ht="12" customHeight="1" thickBot="1">
      <c r="A54" s="57">
        <v>2019</v>
      </c>
      <c r="B54" s="58">
        <f>SUM(C54,D54)</f>
        <v>0.6084841808747916</v>
      </c>
      <c r="C54" s="58">
        <f>'[4]Okra'!$J66</f>
        <v>0.6084841808747916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92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9</v>
      </c>
    </row>
    <row r="4" spans="1:81" ht="12" customHeight="1">
      <c r="A4" s="42"/>
      <c r="B4" s="82" t="s">
        <v>69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48">
        <f aca="true" t="shared" si="0" ref="B5:B44">SUM(C5,D5)</f>
        <v>11.32403868287069</v>
      </c>
      <c r="C5" s="22">
        <f>'[4]Onions'!$K17</f>
        <v>10.143768409964304</v>
      </c>
      <c r="D5" s="22">
        <f aca="true" t="shared" si="1" ref="D5:D24">SUM(E5:E5)</f>
        <v>1.1802702729063848</v>
      </c>
      <c r="E5" s="22">
        <f>'[3]Pcc'!$E68</f>
        <v>1.1802702729063848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t="shared" si="0"/>
        <v>12.217002759304828</v>
      </c>
      <c r="C6" s="47">
        <f>'[4]Onions'!$K18</f>
        <v>10.725653830040306</v>
      </c>
      <c r="D6" s="24">
        <f t="shared" si="1"/>
        <v>1.4913489292645223</v>
      </c>
      <c r="E6" s="24">
        <f>'[3]Pcc'!$E69</f>
        <v>1.4913489292645223</v>
      </c>
    </row>
    <row r="7" spans="1:5" ht="12" customHeight="1">
      <c r="A7" s="23">
        <v>1972</v>
      </c>
      <c r="B7" s="24">
        <f t="shared" si="0"/>
        <v>11.573486869687848</v>
      </c>
      <c r="C7" s="47">
        <f>'[4]Onions'!$K19</f>
        <v>10.697678850478335</v>
      </c>
      <c r="D7" s="24">
        <f t="shared" si="1"/>
        <v>0.8758080192095135</v>
      </c>
      <c r="E7" s="24">
        <f>'[3]Pcc'!$E70</f>
        <v>0.8758080192095135</v>
      </c>
    </row>
    <row r="8" spans="1:5" ht="12" customHeight="1">
      <c r="A8" s="23">
        <v>1973</v>
      </c>
      <c r="B8" s="24">
        <f t="shared" si="0"/>
        <v>11.395100727198942</v>
      </c>
      <c r="C8" s="47">
        <f>'[4]Onions'!$K20</f>
        <v>10.24071653398393</v>
      </c>
      <c r="D8" s="24">
        <f t="shared" si="1"/>
        <v>1.1543841932150125</v>
      </c>
      <c r="E8" s="24">
        <f>'[3]Pcc'!$E71</f>
        <v>1.1543841932150125</v>
      </c>
    </row>
    <row r="9" spans="1:5" ht="12" customHeight="1">
      <c r="A9" s="23">
        <v>1974</v>
      </c>
      <c r="B9" s="24">
        <f t="shared" si="0"/>
        <v>12.729207917551225</v>
      </c>
      <c r="C9" s="47">
        <f>'[4]Onions'!$K21</f>
        <v>11.185668727262524</v>
      </c>
      <c r="D9" s="24">
        <f t="shared" si="1"/>
        <v>1.5435391902887017</v>
      </c>
      <c r="E9" s="24">
        <f>'[3]Pcc'!$E72</f>
        <v>1.5435391902887017</v>
      </c>
    </row>
    <row r="10" spans="1:81" s="16" customFormat="1" ht="12" customHeight="1">
      <c r="A10" s="23">
        <v>1975</v>
      </c>
      <c r="B10" s="24">
        <f t="shared" si="0"/>
        <v>12.468049941427864</v>
      </c>
      <c r="C10" s="47">
        <f>'[4]Onions'!$K22</f>
        <v>10.50362776828585</v>
      </c>
      <c r="D10" s="24">
        <f t="shared" si="1"/>
        <v>1.9644221731420128</v>
      </c>
      <c r="E10" s="24">
        <f>'[3]Pcc'!$E73</f>
        <v>1.9644221731420128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11.764872933244662</v>
      </c>
      <c r="C11" s="22">
        <f>'[4]Onions'!$K23</f>
        <v>11.006031141789162</v>
      </c>
      <c r="D11" s="22">
        <f t="shared" si="1"/>
        <v>0.7588417914555001</v>
      </c>
      <c r="E11" s="22">
        <f>'[3]Pcc'!$E74</f>
        <v>0.7588417914555001</v>
      </c>
    </row>
    <row r="12" spans="1:5" ht="12" customHeight="1">
      <c r="A12" s="21">
        <v>1977</v>
      </c>
      <c r="B12" s="22">
        <f t="shared" si="0"/>
        <v>12.4037741726034</v>
      </c>
      <c r="C12" s="22">
        <f>'[4]Onions'!$K24</f>
        <v>11.067522100990288</v>
      </c>
      <c r="D12" s="22">
        <f t="shared" si="1"/>
        <v>1.3362520716131117</v>
      </c>
      <c r="E12" s="22">
        <f>'[3]Pcc'!$E75</f>
        <v>1.3362520716131117</v>
      </c>
    </row>
    <row r="13" spans="1:5" ht="12" customHeight="1">
      <c r="A13" s="21">
        <v>1978</v>
      </c>
      <c r="B13" s="22">
        <f t="shared" si="0"/>
        <v>12.222690043623784</v>
      </c>
      <c r="C13" s="22">
        <f>'[4]Onions'!$K25</f>
        <v>10.917177707392682</v>
      </c>
      <c r="D13" s="22">
        <f t="shared" si="1"/>
        <v>1.3055123362311025</v>
      </c>
      <c r="E13" s="22">
        <f>'[3]Pcc'!$E76</f>
        <v>1.3055123362311025</v>
      </c>
    </row>
    <row r="14" spans="1:5" ht="12" customHeight="1">
      <c r="A14" s="21">
        <v>1979</v>
      </c>
      <c r="B14" s="22">
        <f t="shared" si="0"/>
        <v>13.371189291328786</v>
      </c>
      <c r="C14" s="22">
        <f>'[4]Onions'!$K26</f>
        <v>11.443869276399102</v>
      </c>
      <c r="D14" s="22">
        <f t="shared" si="1"/>
        <v>1.9273200149296836</v>
      </c>
      <c r="E14" s="22">
        <f>'[3]Pcc'!$E77</f>
        <v>1.9273200149296836</v>
      </c>
    </row>
    <row r="15" spans="1:81" s="16" customFormat="1" ht="12" customHeight="1">
      <c r="A15" s="21">
        <v>1980</v>
      </c>
      <c r="B15" s="22">
        <f t="shared" si="0"/>
        <v>12.153254697223854</v>
      </c>
      <c r="C15" s="22">
        <f>'[4]Onions'!$K27</f>
        <v>11.382582577307815</v>
      </c>
      <c r="D15" s="22">
        <f t="shared" si="1"/>
        <v>0.7706721199160395</v>
      </c>
      <c r="E15" s="22">
        <f>'[3]Pcc'!$E78</f>
        <v>0.7706721199160395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11.555312397310907</v>
      </c>
      <c r="C16" s="47">
        <f>'[4]Onions'!$K28</f>
        <v>10.734069384169834</v>
      </c>
      <c r="D16" s="24">
        <f t="shared" si="1"/>
        <v>0.8212430131410732</v>
      </c>
      <c r="E16" s="24">
        <f>'[3]Pcc'!$E79</f>
        <v>0.8212430131410732</v>
      </c>
    </row>
    <row r="17" spans="1:5" ht="12" customHeight="1">
      <c r="A17" s="23">
        <v>1982</v>
      </c>
      <c r="B17" s="24">
        <f t="shared" si="0"/>
        <v>14.248508744035004</v>
      </c>
      <c r="C17" s="47">
        <f>'[4]Onions'!$K29</f>
        <v>12.244086688373212</v>
      </c>
      <c r="D17" s="24">
        <f t="shared" si="1"/>
        <v>2.004422055661791</v>
      </c>
      <c r="E17" s="24">
        <f>'[3]Pcc'!$E80</f>
        <v>2.004422055661791</v>
      </c>
    </row>
    <row r="18" spans="1:5" ht="12" customHeight="1">
      <c r="A18" s="23">
        <v>1983</v>
      </c>
      <c r="B18" s="24">
        <f t="shared" si="0"/>
        <v>13.822477902666158</v>
      </c>
      <c r="C18" s="47">
        <f>'[4]Onions'!$K30</f>
        <v>12.165419727110157</v>
      </c>
      <c r="D18" s="24">
        <f t="shared" si="1"/>
        <v>1.6570581755560012</v>
      </c>
      <c r="E18" s="24">
        <f>'[3]Pcc'!$E81</f>
        <v>1.6570581755560012</v>
      </c>
    </row>
    <row r="19" spans="1:5" ht="12" customHeight="1">
      <c r="A19" s="23">
        <v>1984</v>
      </c>
      <c r="B19" s="24">
        <f t="shared" si="0"/>
        <v>14.560113077749758</v>
      </c>
      <c r="C19" s="47">
        <f>'[4]Onions'!$K31</f>
        <v>13.076552371926143</v>
      </c>
      <c r="D19" s="24">
        <f t="shared" si="1"/>
        <v>1.4835607058236158</v>
      </c>
      <c r="E19" s="24">
        <f>'[3]Pcc'!$E82</f>
        <v>1.4835607058236158</v>
      </c>
    </row>
    <row r="20" spans="1:81" s="16" customFormat="1" ht="12" customHeight="1">
      <c r="A20" s="23">
        <v>1985</v>
      </c>
      <c r="B20" s="24">
        <f t="shared" si="0"/>
        <v>15.196806183606887</v>
      </c>
      <c r="C20" s="47">
        <f>'[4]Onions'!$K32</f>
        <v>13.623879295161574</v>
      </c>
      <c r="D20" s="24">
        <f t="shared" si="1"/>
        <v>1.5729268884453127</v>
      </c>
      <c r="E20" s="24">
        <f>'[3]Pcc'!$E83</f>
        <v>1.5729268884453127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15.626765110969828</v>
      </c>
      <c r="C21" s="22">
        <f>'[4]Onions'!$K33</f>
        <v>13.736020211842046</v>
      </c>
      <c r="D21" s="22">
        <f t="shared" si="1"/>
        <v>1.8907448991277824</v>
      </c>
      <c r="E21" s="22">
        <f>'[3]Pcc'!$E84</f>
        <v>1.8907448991277824</v>
      </c>
    </row>
    <row r="22" spans="1:5" ht="12" customHeight="1">
      <c r="A22" s="21">
        <v>1987</v>
      </c>
      <c r="B22" s="22">
        <f t="shared" si="0"/>
        <v>14.930118537503503</v>
      </c>
      <c r="C22" s="22">
        <f>'[4]Onions'!$K34</f>
        <v>13.4111093721685</v>
      </c>
      <c r="D22" s="22">
        <f t="shared" si="1"/>
        <v>1.5190091653350026</v>
      </c>
      <c r="E22" s="22">
        <f>'[3]Pcc'!$E85</f>
        <v>1.5190091653350026</v>
      </c>
    </row>
    <row r="23" spans="1:5" ht="12" customHeight="1">
      <c r="A23" s="21">
        <v>1988</v>
      </c>
      <c r="B23" s="22">
        <f t="shared" si="0"/>
        <v>16.21663154129646</v>
      </c>
      <c r="C23" s="22">
        <f>'[4]Onions'!$K35</f>
        <v>14.548695826072052</v>
      </c>
      <c r="D23" s="22">
        <f t="shared" si="1"/>
        <v>1.6679357152244094</v>
      </c>
      <c r="E23" s="22">
        <f>'[3]Pcc'!$E86</f>
        <v>1.6679357152244094</v>
      </c>
    </row>
    <row r="24" spans="1:5" ht="12" customHeight="1">
      <c r="A24" s="21">
        <v>1989</v>
      </c>
      <c r="B24" s="22">
        <f t="shared" si="0"/>
        <v>16.37652087720646</v>
      </c>
      <c r="C24" s="22">
        <f>'[4]Onions'!$K36</f>
        <v>14.762959788471024</v>
      </c>
      <c r="D24" s="22">
        <f t="shared" si="1"/>
        <v>1.6135610887354357</v>
      </c>
      <c r="E24" s="22">
        <f>'[3]Pcc'!$E87</f>
        <v>1.6135610887354357</v>
      </c>
    </row>
    <row r="25" spans="1:81" s="16" customFormat="1" ht="12" customHeight="1">
      <c r="A25" s="21">
        <v>1990</v>
      </c>
      <c r="B25" s="22">
        <f t="shared" si="0"/>
        <v>17.194250978056388</v>
      </c>
      <c r="C25" s="22">
        <f>'[4]Onions'!$K37</f>
        <v>15.060257612913185</v>
      </c>
      <c r="D25" s="22">
        <f aca="true" t="shared" si="2" ref="D25:D44">SUM(E25:E25)</f>
        <v>2.133993365143204</v>
      </c>
      <c r="E25" s="22">
        <f>'[3]Pcc'!$E88</f>
        <v>2.133993365143204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17.258669277760333</v>
      </c>
      <c r="C26" s="47">
        <f>'[4]Onions'!$K38</f>
        <v>15.686790773659627</v>
      </c>
      <c r="D26" s="24">
        <f t="shared" si="2"/>
        <v>1.5718785041007048</v>
      </c>
      <c r="E26" s="24">
        <f>'[3]Pcc'!$E89</f>
        <v>1.5718785041007048</v>
      </c>
    </row>
    <row r="27" spans="1:5" ht="12" customHeight="1">
      <c r="A27" s="23">
        <v>1992</v>
      </c>
      <c r="B27" s="24">
        <f t="shared" si="0"/>
        <v>17.53667273979774</v>
      </c>
      <c r="C27" s="47">
        <f>'[4]Onions'!$K39</f>
        <v>16.10070764867066</v>
      </c>
      <c r="D27" s="24">
        <f t="shared" si="2"/>
        <v>1.4359650911270796</v>
      </c>
      <c r="E27" s="24">
        <f>'[3]Pcc'!$E90</f>
        <v>1.4359650911270796</v>
      </c>
    </row>
    <row r="28" spans="1:5" ht="12" customHeight="1">
      <c r="A28" s="23">
        <v>1993</v>
      </c>
      <c r="B28" s="24">
        <f t="shared" si="0"/>
        <v>19.166068579369846</v>
      </c>
      <c r="C28" s="47">
        <f>'[4]Onions'!$K40</f>
        <v>17.17351824519759</v>
      </c>
      <c r="D28" s="24">
        <f t="shared" si="2"/>
        <v>1.9925503341722548</v>
      </c>
      <c r="E28" s="24">
        <f>'[3]Pcc'!$E91</f>
        <v>1.9925503341722548</v>
      </c>
    </row>
    <row r="29" spans="1:5" ht="12" customHeight="1">
      <c r="A29" s="23">
        <v>1994</v>
      </c>
      <c r="B29" s="24">
        <f t="shared" si="0"/>
        <v>17.86298950581508</v>
      </c>
      <c r="C29" s="47">
        <f>'[4]Onions'!$K41</f>
        <v>16.91777588019064</v>
      </c>
      <c r="D29" s="24">
        <f t="shared" si="2"/>
        <v>0.94521362562444</v>
      </c>
      <c r="E29" s="24">
        <f>'[3]Pcc'!$E92</f>
        <v>0.94521362562444</v>
      </c>
    </row>
    <row r="30" spans="1:81" s="16" customFormat="1" ht="12" customHeight="1">
      <c r="A30" s="23">
        <v>1995</v>
      </c>
      <c r="B30" s="24">
        <f t="shared" si="0"/>
        <v>19.102665686129793</v>
      </c>
      <c r="C30" s="47">
        <f>'[4]Onions'!$K42</f>
        <v>17.781475840543294</v>
      </c>
      <c r="D30" s="24">
        <f t="shared" si="2"/>
        <v>1.3211898455864977</v>
      </c>
      <c r="E30" s="24">
        <f>'[3]Pcc'!$E93</f>
        <v>1.3211898455864977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19.164960970978285</v>
      </c>
      <c r="C31" s="22">
        <f>'[4]Onions'!$K43</f>
        <v>18.32287712375189</v>
      </c>
      <c r="D31" s="22">
        <f t="shared" si="2"/>
        <v>0.8420838472263944</v>
      </c>
      <c r="E31" s="22">
        <f>'[3]Pcc'!$E94</f>
        <v>0.8420838472263944</v>
      </c>
    </row>
    <row r="32" spans="1:5" ht="12" customHeight="1">
      <c r="A32" s="21">
        <v>1997</v>
      </c>
      <c r="B32" s="22">
        <f t="shared" si="0"/>
        <v>19.73278540675016</v>
      </c>
      <c r="C32" s="22">
        <f>'[4]Onions'!$K44</f>
        <v>18.83941270448716</v>
      </c>
      <c r="D32" s="22">
        <f t="shared" si="2"/>
        <v>0.8933727022630001</v>
      </c>
      <c r="E32" s="22">
        <f>'[3]Pcc'!$E95</f>
        <v>0.8933727022630001</v>
      </c>
    </row>
    <row r="33" spans="1:5" ht="12" customHeight="1">
      <c r="A33" s="21">
        <v>1998</v>
      </c>
      <c r="B33" s="22">
        <f t="shared" si="0"/>
        <v>19.53953193668839</v>
      </c>
      <c r="C33" s="22">
        <f>'[4]Onions'!$K45</f>
        <v>18.400136140383168</v>
      </c>
      <c r="D33" s="22">
        <f t="shared" si="2"/>
        <v>1.1393957963052228</v>
      </c>
      <c r="E33" s="22">
        <f>'[3]Pcc'!$E96</f>
        <v>1.1393957963052228</v>
      </c>
    </row>
    <row r="34" spans="1:5" ht="12" customHeight="1">
      <c r="A34" s="21">
        <v>1999</v>
      </c>
      <c r="B34" s="22">
        <f t="shared" si="0"/>
        <v>20.798315196715432</v>
      </c>
      <c r="C34" s="22">
        <f>'[4]Onions'!$K46</f>
        <v>18.47830483012549</v>
      </c>
      <c r="D34" s="22">
        <f t="shared" si="2"/>
        <v>2.32001036658994</v>
      </c>
      <c r="E34" s="22">
        <f>'[3]Pcc'!$E97</f>
        <v>2.32001036658994</v>
      </c>
    </row>
    <row r="35" spans="1:81" s="16" customFormat="1" ht="12" customHeight="1">
      <c r="A35" s="21">
        <v>2000</v>
      </c>
      <c r="B35" s="22">
        <f t="shared" si="0"/>
        <v>20.436158714040054</v>
      </c>
      <c r="C35" s="22">
        <f>'[4]Onions'!$K47</f>
        <v>18.873766607341754</v>
      </c>
      <c r="D35" s="22">
        <f t="shared" si="2"/>
        <v>1.5623921066983024</v>
      </c>
      <c r="E35" s="22">
        <f>'[3]Pcc'!$E98</f>
        <v>1.5623921066983024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19.48671138624355</v>
      </c>
      <c r="C36" s="47">
        <f>'[4]Onions'!$K48</f>
        <v>18.467651748980558</v>
      </c>
      <c r="D36" s="24">
        <f t="shared" si="2"/>
        <v>1.0190596372629916</v>
      </c>
      <c r="E36" s="24">
        <f>'[3]Pcc'!$E99</f>
        <v>1.0190596372629916</v>
      </c>
    </row>
    <row r="37" spans="1:5" ht="12" customHeight="1">
      <c r="A37" s="23">
        <v>2002</v>
      </c>
      <c r="B37" s="24">
        <f t="shared" si="0"/>
        <v>20.39800265072965</v>
      </c>
      <c r="C37" s="47">
        <f>'[4]Onions'!$K49</f>
        <v>19.323332153133183</v>
      </c>
      <c r="D37" s="24">
        <f t="shared" si="2"/>
        <v>1.0746704975964687</v>
      </c>
      <c r="E37" s="24">
        <f>'[3]Pcc'!$E100</f>
        <v>1.0746704975964687</v>
      </c>
    </row>
    <row r="38" spans="1:5" ht="12" customHeight="1">
      <c r="A38" s="23">
        <v>2003</v>
      </c>
      <c r="B38" s="24">
        <f t="shared" si="0"/>
        <v>21.34821173705067</v>
      </c>
      <c r="C38" s="47">
        <f>'[4]Onions'!$K50</f>
        <v>19.50712921718889</v>
      </c>
      <c r="D38" s="24">
        <f t="shared" si="2"/>
        <v>1.8410825198617777</v>
      </c>
      <c r="E38" s="24">
        <f>'[3]Pcc'!$E101</f>
        <v>1.8410825198617777</v>
      </c>
    </row>
    <row r="39" spans="1:5" ht="12" customHeight="1">
      <c r="A39" s="23">
        <v>2004</v>
      </c>
      <c r="B39" s="24">
        <f t="shared" si="0"/>
        <v>23.393884179849636</v>
      </c>
      <c r="C39" s="47">
        <f>'[4]Onions'!$K51</f>
        <v>21.91722494342787</v>
      </c>
      <c r="D39" s="24">
        <f t="shared" si="2"/>
        <v>1.4766592364217674</v>
      </c>
      <c r="E39" s="24">
        <f>'[3]Pcc'!$E102</f>
        <v>1.4766592364217674</v>
      </c>
    </row>
    <row r="40" spans="1:5" ht="12" customHeight="1">
      <c r="A40" s="23">
        <v>2005</v>
      </c>
      <c r="B40" s="24">
        <f t="shared" si="0"/>
        <v>22.03074835331821</v>
      </c>
      <c r="C40" s="47">
        <f>'[4]Onions'!$K52</f>
        <v>20.897450263443563</v>
      </c>
      <c r="D40" s="24">
        <f t="shared" si="2"/>
        <v>1.1332980898746479</v>
      </c>
      <c r="E40" s="24">
        <f>'[3]Pcc'!$E103</f>
        <v>1.1332980898746479</v>
      </c>
    </row>
    <row r="41" spans="1:5" ht="12" customHeight="1">
      <c r="A41" s="21">
        <v>2006</v>
      </c>
      <c r="B41" s="22">
        <f t="shared" si="0"/>
        <v>21.660194805789935</v>
      </c>
      <c r="C41" s="22">
        <f>'[4]Onions'!$K53</f>
        <v>19.91575839738858</v>
      </c>
      <c r="D41" s="22">
        <f t="shared" si="2"/>
        <v>1.7444364084013546</v>
      </c>
      <c r="E41" s="22">
        <f>'[3]Pcc'!$E104</f>
        <v>1.7444364084013546</v>
      </c>
    </row>
    <row r="42" spans="1:5" ht="12" customHeight="1">
      <c r="A42" s="21">
        <v>2007</v>
      </c>
      <c r="B42" s="22">
        <f t="shared" si="0"/>
        <v>22.64388447773352</v>
      </c>
      <c r="C42" s="22">
        <f>'[4]Onions'!$K54</f>
        <v>21.61228818446425</v>
      </c>
      <c r="D42" s="22">
        <f t="shared" si="2"/>
        <v>1.0315962932692686</v>
      </c>
      <c r="E42" s="22">
        <f>'[3]Pcc'!$E105</f>
        <v>1.0315962932692686</v>
      </c>
    </row>
    <row r="43" spans="1:5" ht="12" customHeight="1">
      <c r="A43" s="21">
        <v>2008</v>
      </c>
      <c r="B43" s="22">
        <f t="shared" si="0"/>
        <v>21.690140229175597</v>
      </c>
      <c r="C43" s="22">
        <f>'[4]Onions'!$K55</f>
        <v>20.18482271990426</v>
      </c>
      <c r="D43" s="22">
        <f t="shared" si="2"/>
        <v>1.5053175092713365</v>
      </c>
      <c r="E43" s="22">
        <f>'[3]Pcc'!$E106</f>
        <v>1.5053175092713365</v>
      </c>
    </row>
    <row r="44" spans="1:5" ht="12" customHeight="1">
      <c r="A44" s="21">
        <v>2009</v>
      </c>
      <c r="B44" s="22">
        <f t="shared" si="0"/>
        <v>21.49459536617642</v>
      </c>
      <c r="C44" s="22">
        <f>'[4]Onions'!$K56</f>
        <v>19.5815748116155</v>
      </c>
      <c r="D44" s="22">
        <f t="shared" si="2"/>
        <v>1.91302055456092</v>
      </c>
      <c r="E44" s="22">
        <f>'[3]Pcc'!$E107</f>
        <v>1.91302055456092</v>
      </c>
    </row>
    <row r="45" spans="1:5" ht="12" customHeight="1">
      <c r="A45" s="21">
        <v>2010</v>
      </c>
      <c r="B45" s="22">
        <f aca="true" t="shared" si="3" ref="B45:B50">SUM(C45,D45)</f>
        <v>21.40189936396787</v>
      </c>
      <c r="C45" s="22">
        <f>'[4]Onions'!$K57</f>
        <v>19.58298094447136</v>
      </c>
      <c r="D45" s="22">
        <f aca="true" t="shared" si="4" ref="D45:D50">SUM(E45:E45)</f>
        <v>1.8189184194965138</v>
      </c>
      <c r="E45" s="22">
        <f>'[3]Pcc'!$E108</f>
        <v>1.8189184194965138</v>
      </c>
    </row>
    <row r="46" spans="1:5" ht="12" customHeight="1">
      <c r="A46" s="43">
        <v>2011</v>
      </c>
      <c r="B46" s="44">
        <f t="shared" si="3"/>
        <v>20.344722031839083</v>
      </c>
      <c r="C46" s="47">
        <f>'[4]Onions'!$K58</f>
        <v>19.12530874806806</v>
      </c>
      <c r="D46" s="44">
        <f t="shared" si="4"/>
        <v>1.2194132837710214</v>
      </c>
      <c r="E46" s="44">
        <f>'[3]Pcc'!$E109</f>
        <v>1.2194132837710214</v>
      </c>
    </row>
    <row r="47" spans="1:5" ht="12" customHeight="1">
      <c r="A47" s="46">
        <v>2012</v>
      </c>
      <c r="B47" s="47">
        <f t="shared" si="3"/>
        <v>20.715471941179526</v>
      </c>
      <c r="C47" s="47">
        <f>'[4]Onions'!$K59</f>
        <v>19.30522228030629</v>
      </c>
      <c r="D47" s="47">
        <f t="shared" si="4"/>
        <v>1.4102496608732364</v>
      </c>
      <c r="E47" s="47">
        <f>'[3]Pcc'!$E110</f>
        <v>1.4102496608732364</v>
      </c>
    </row>
    <row r="48" spans="1:5" ht="12" customHeight="1">
      <c r="A48" s="46">
        <v>2013</v>
      </c>
      <c r="B48" s="47">
        <f t="shared" si="3"/>
        <v>19.60141763888401</v>
      </c>
      <c r="C48" s="47">
        <f>'[4]Onions'!$K60</f>
        <v>18.48950026467948</v>
      </c>
      <c r="D48" s="47">
        <f t="shared" si="4"/>
        <v>1.1119173742045254</v>
      </c>
      <c r="E48" s="47">
        <f>'[3]Pcc'!$E111</f>
        <v>1.1119173742045254</v>
      </c>
    </row>
    <row r="49" spans="1:5" ht="12" customHeight="1">
      <c r="A49" s="46">
        <v>2014</v>
      </c>
      <c r="B49" s="47">
        <f t="shared" si="3"/>
        <v>19.439272421594808</v>
      </c>
      <c r="C49" s="47">
        <f>'[4]Onions'!$K61</f>
        <v>18.368122917711368</v>
      </c>
      <c r="D49" s="47">
        <f t="shared" si="4"/>
        <v>1.0711495038834407</v>
      </c>
      <c r="E49" s="47">
        <f>'[3]Pcc'!$E112</f>
        <v>1.0711495038834407</v>
      </c>
    </row>
    <row r="50" spans="1:5" ht="12" customHeight="1">
      <c r="A50" s="49">
        <v>2015</v>
      </c>
      <c r="B50" s="50">
        <f t="shared" si="3"/>
        <v>19.649473814459387</v>
      </c>
      <c r="C50" s="50">
        <f>'[4]Onions'!$K62</f>
        <v>18.26400234475546</v>
      </c>
      <c r="D50" s="50">
        <f t="shared" si="4"/>
        <v>1.3854714697039268</v>
      </c>
      <c r="E50" s="50">
        <f>'[3]Pcc'!$E113</f>
        <v>1.3854714697039268</v>
      </c>
    </row>
    <row r="51" spans="1:5" ht="12" customHeight="1">
      <c r="A51" s="56">
        <v>2016</v>
      </c>
      <c r="B51" s="48">
        <f>SUM(C51,D51)</f>
        <v>24.45960174634102</v>
      </c>
      <c r="C51" s="48">
        <f>'[4]Onions'!$K63</f>
        <v>22.744705991689433</v>
      </c>
      <c r="D51" s="48">
        <f>SUM(E51:E51)</f>
        <v>1.7148957546515853</v>
      </c>
      <c r="E51" s="48">
        <f>'[3]Pcc'!$E114</f>
        <v>1.7148957546515853</v>
      </c>
    </row>
    <row r="52" spans="1:5" ht="12" customHeight="1">
      <c r="A52" s="56">
        <v>2017</v>
      </c>
      <c r="B52" s="48">
        <f>SUM(C52,D52)</f>
        <v>26.46002662583876</v>
      </c>
      <c r="C52" s="48">
        <f>'[4]Onions'!$K64</f>
        <v>25.064768319100565</v>
      </c>
      <c r="D52" s="48">
        <f>SUM(E52:E52)</f>
        <v>1.3952583067381956</v>
      </c>
      <c r="E52" s="48">
        <f>'[3]Pcc'!$E115</f>
        <v>1.3952583067381956</v>
      </c>
    </row>
    <row r="53" spans="1:5" ht="12" customHeight="1">
      <c r="A53" s="69">
        <v>2018</v>
      </c>
      <c r="B53" s="70">
        <f>SUM(C53,D53)</f>
        <v>21.13238734608248</v>
      </c>
      <c r="C53" s="70">
        <f>'[4]Onions'!$K65</f>
        <v>20.512936308691376</v>
      </c>
      <c r="D53" s="70">
        <f>SUM(E53:E53)</f>
        <v>0.6194510373911059</v>
      </c>
      <c r="E53" s="70">
        <f>'[3]Pcc'!$E116</f>
        <v>0.6194510373911059</v>
      </c>
    </row>
    <row r="54" spans="1:5" ht="12" customHeight="1" thickBot="1">
      <c r="A54" s="57">
        <v>2019</v>
      </c>
      <c r="B54" s="58">
        <f>SUM(C54,D54)</f>
        <v>22.269275139714768</v>
      </c>
      <c r="C54" s="58">
        <f>'[4]Onions'!$K66</f>
        <v>20.432534397391453</v>
      </c>
      <c r="D54" s="58">
        <f>SUM(E54:E54)</f>
        <v>1.8367407423233153</v>
      </c>
      <c r="E54" s="58">
        <f>'[3]Pcc'!$E117</f>
        <v>1.8367407423233153</v>
      </c>
    </row>
    <row r="55" spans="1:81" ht="12" customHeight="1" thickTop="1">
      <c r="A55" s="128" t="s">
        <v>123</v>
      </c>
      <c r="B55" s="129"/>
      <c r="C55" s="129"/>
      <c r="D55" s="129"/>
      <c r="E55" s="13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6"/>
      <c r="B56" s="137"/>
      <c r="C56" s="137"/>
      <c r="D56" s="137"/>
      <c r="E56" s="138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E1"/>
    <mergeCell ref="B4:E4"/>
    <mergeCell ref="A55:E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91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99"/>
      <c r="B3" s="97"/>
      <c r="C3" s="95"/>
      <c r="D3" s="9" t="s">
        <v>2</v>
      </c>
      <c r="E3" s="9" t="s">
        <v>4</v>
      </c>
      <c r="F3" s="12" t="s">
        <v>5</v>
      </c>
    </row>
    <row r="4" spans="1:81" ht="12" customHeight="1">
      <c r="A4" s="42"/>
      <c r="B4" s="82" t="s">
        <v>68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5.1050903300398955</v>
      </c>
      <c r="C5" s="22" t="s">
        <v>6</v>
      </c>
      <c r="D5" s="22">
        <f>SUM(E5:F5)</f>
        <v>5.1050903300398955</v>
      </c>
      <c r="E5" s="22">
        <f>'[5]Peas'!$J8</f>
        <v>3.1859383588325914</v>
      </c>
      <c r="F5" s="22">
        <f>'[2]GreenPeas'!$J8</f>
        <v>1.919151971207304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t="shared" si="0"/>
        <v>5.22178790850182</v>
      </c>
      <c r="C6" s="24" t="s">
        <v>6</v>
      </c>
      <c r="D6" s="24">
        <f aca="true" t="shared" si="1" ref="D6:D35">SUM(E6:F6)</f>
        <v>5.22178790850182</v>
      </c>
      <c r="E6" s="47">
        <f>'[5]Peas'!$J9</f>
        <v>3.1735214068476827</v>
      </c>
      <c r="F6" s="47">
        <f>'[2]GreenPeas'!$J9</f>
        <v>2.048266501654138</v>
      </c>
    </row>
    <row r="7" spans="1:6" ht="12" customHeight="1">
      <c r="A7" s="23">
        <v>1972</v>
      </c>
      <c r="B7" s="24">
        <f t="shared" si="0"/>
        <v>5.129104943199138</v>
      </c>
      <c r="C7" s="24" t="s">
        <v>6</v>
      </c>
      <c r="D7" s="24">
        <f t="shared" si="1"/>
        <v>5.129104943199138</v>
      </c>
      <c r="E7" s="47">
        <f>'[5]Peas'!$J10</f>
        <v>3.1321605516909625</v>
      </c>
      <c r="F7" s="47">
        <f>'[2]GreenPeas'!$J10</f>
        <v>1.996944391508176</v>
      </c>
    </row>
    <row r="8" spans="1:6" ht="12" customHeight="1">
      <c r="A8" s="23">
        <v>1973</v>
      </c>
      <c r="B8" s="24">
        <f t="shared" si="0"/>
        <v>5.340260675335484</v>
      </c>
      <c r="C8" s="24" t="s">
        <v>6</v>
      </c>
      <c r="D8" s="24">
        <f t="shared" si="1"/>
        <v>5.340260675335484</v>
      </c>
      <c r="E8" s="47">
        <f>'[5]Peas'!$J11</f>
        <v>3.4093065393620234</v>
      </c>
      <c r="F8" s="47">
        <f>'[2]GreenPeas'!$J11</f>
        <v>1.9309541359734603</v>
      </c>
    </row>
    <row r="9" spans="1:6" ht="12" customHeight="1">
      <c r="A9" s="23">
        <v>1974</v>
      </c>
      <c r="B9" s="24">
        <f t="shared" si="0"/>
        <v>4.799543723106296</v>
      </c>
      <c r="C9" s="24" t="s">
        <v>6</v>
      </c>
      <c r="D9" s="24">
        <f t="shared" si="1"/>
        <v>4.799543723106296</v>
      </c>
      <c r="E9" s="47">
        <f>'[5]Peas'!$J12</f>
        <v>2.858111811615278</v>
      </c>
      <c r="F9" s="47">
        <f>'[2]GreenPeas'!$J12</f>
        <v>1.9414319114910172</v>
      </c>
    </row>
    <row r="10" spans="1:81" s="16" customFormat="1" ht="12" customHeight="1">
      <c r="A10" s="23">
        <v>1975</v>
      </c>
      <c r="B10" s="24">
        <f t="shared" si="0"/>
        <v>4.7010363529222765</v>
      </c>
      <c r="C10" s="24" t="s">
        <v>6</v>
      </c>
      <c r="D10" s="24">
        <f t="shared" si="1"/>
        <v>4.7010363529222765</v>
      </c>
      <c r="E10" s="47">
        <f>'[5]Peas'!$J13</f>
        <v>2.8098221270699715</v>
      </c>
      <c r="F10" s="47">
        <f>'[2]GreenPeas'!$J13</f>
        <v>1.8912142258523053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4.73981937840725</v>
      </c>
      <c r="C11" s="22" t="s">
        <v>6</v>
      </c>
      <c r="D11" s="22">
        <f t="shared" si="1"/>
        <v>4.73981937840725</v>
      </c>
      <c r="E11" s="22">
        <f>'[5]Peas'!$J14</f>
        <v>2.8678884498866</v>
      </c>
      <c r="F11" s="22">
        <f>'[2]GreenPeas'!$J14</f>
        <v>1.87193092852065</v>
      </c>
    </row>
    <row r="12" spans="1:6" ht="12" customHeight="1">
      <c r="A12" s="21">
        <v>1977</v>
      </c>
      <c r="B12" s="22">
        <f t="shared" si="0"/>
        <v>4.800858967700454</v>
      </c>
      <c r="C12" s="22" t="s">
        <v>6</v>
      </c>
      <c r="D12" s="22">
        <f t="shared" si="1"/>
        <v>4.800858967700454</v>
      </c>
      <c r="E12" s="22">
        <f>'[5]Peas'!$J15</f>
        <v>3.046486899174897</v>
      </c>
      <c r="F12" s="22">
        <f>'[2]GreenPeas'!$J15</f>
        <v>1.7543720685255568</v>
      </c>
    </row>
    <row r="13" spans="1:6" ht="12" customHeight="1">
      <c r="A13" s="21">
        <v>1978</v>
      </c>
      <c r="B13" s="22">
        <f t="shared" si="0"/>
        <v>4.654489501976923</v>
      </c>
      <c r="C13" s="22" t="s">
        <v>6</v>
      </c>
      <c r="D13" s="22">
        <f t="shared" si="1"/>
        <v>4.654489501976923</v>
      </c>
      <c r="E13" s="22">
        <f>'[5]Peas'!$J16</f>
        <v>2.8767642823978856</v>
      </c>
      <c r="F13" s="22">
        <f>'[2]GreenPeas'!$J16</f>
        <v>1.7777252195790374</v>
      </c>
    </row>
    <row r="14" spans="1:6" ht="12" customHeight="1">
      <c r="A14" s="21">
        <v>1979</v>
      </c>
      <c r="B14" s="22">
        <f t="shared" si="0"/>
        <v>4.483705059960268</v>
      </c>
      <c r="C14" s="22" t="s">
        <v>6</v>
      </c>
      <c r="D14" s="22">
        <f t="shared" si="1"/>
        <v>4.483705059960268</v>
      </c>
      <c r="E14" s="22">
        <f>'[5]Peas'!$J17</f>
        <v>2.599004866674183</v>
      </c>
      <c r="F14" s="22">
        <f>'[2]GreenPeas'!$J17</f>
        <v>1.8847001932860854</v>
      </c>
    </row>
    <row r="15" spans="1:81" s="16" customFormat="1" ht="12" customHeight="1">
      <c r="A15" s="21">
        <v>1979</v>
      </c>
      <c r="B15" s="22">
        <f t="shared" si="0"/>
        <v>4.466644626419704</v>
      </c>
      <c r="C15" s="22" t="s">
        <v>6</v>
      </c>
      <c r="D15" s="22">
        <f t="shared" si="1"/>
        <v>4.466644626419704</v>
      </c>
      <c r="E15" s="22">
        <f>'[5]Peas'!$J18</f>
        <v>2.6850083617858895</v>
      </c>
      <c r="F15" s="22">
        <f>'[2]GreenPeas'!$J18</f>
        <v>1.7816362646338146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4.434239964878882</v>
      </c>
      <c r="C16" s="24" t="s">
        <v>6</v>
      </c>
      <c r="D16" s="24">
        <f t="shared" si="1"/>
        <v>4.434239964878882</v>
      </c>
      <c r="E16" s="47">
        <f>'[5]Peas'!$J19</f>
        <v>2.727258724173735</v>
      </c>
      <c r="F16" s="47">
        <f>'[2]GreenPeas'!$J19</f>
        <v>1.7069812407051477</v>
      </c>
    </row>
    <row r="17" spans="1:6" ht="12" customHeight="1">
      <c r="A17" s="23">
        <v>1982</v>
      </c>
      <c r="B17" s="24">
        <f t="shared" si="0"/>
        <v>4.138007707671299</v>
      </c>
      <c r="C17" s="24" t="s">
        <v>6</v>
      </c>
      <c r="D17" s="24">
        <f t="shared" si="1"/>
        <v>4.138007707671299</v>
      </c>
      <c r="E17" s="47">
        <f>'[5]Peas'!$J20</f>
        <v>2.481450435116301</v>
      </c>
      <c r="F17" s="47">
        <f>'[2]GreenPeas'!$J20</f>
        <v>1.6565572725549986</v>
      </c>
    </row>
    <row r="18" spans="1:6" ht="12" customHeight="1">
      <c r="A18" s="23">
        <v>1983</v>
      </c>
      <c r="B18" s="24">
        <f t="shared" si="0"/>
        <v>4.211323431744509</v>
      </c>
      <c r="C18" s="24" t="s">
        <v>6</v>
      </c>
      <c r="D18" s="24">
        <f t="shared" si="1"/>
        <v>4.211323431744509</v>
      </c>
      <c r="E18" s="47">
        <f>'[5]Peas'!$J21</f>
        <v>2.3797705716080206</v>
      </c>
      <c r="F18" s="47">
        <f>'[2]GreenPeas'!$J21</f>
        <v>1.831552860136488</v>
      </c>
    </row>
    <row r="19" spans="1:6" ht="12" customHeight="1">
      <c r="A19" s="23">
        <v>1984</v>
      </c>
      <c r="B19" s="24">
        <f t="shared" si="0"/>
        <v>4.027444936669384</v>
      </c>
      <c r="C19" s="24" t="s">
        <v>6</v>
      </c>
      <c r="D19" s="24">
        <f t="shared" si="1"/>
        <v>4.027444936669384</v>
      </c>
      <c r="E19" s="47">
        <f>'[5]Peas'!$J22</f>
        <v>2.043459330698527</v>
      </c>
      <c r="F19" s="47">
        <f>'[2]GreenPeas'!$J22</f>
        <v>1.9839856059708565</v>
      </c>
    </row>
    <row r="20" spans="1:81" s="16" customFormat="1" ht="12" customHeight="1">
      <c r="A20" s="23">
        <v>1985</v>
      </c>
      <c r="B20" s="24">
        <f t="shared" si="0"/>
        <v>4.143326834391734</v>
      </c>
      <c r="C20" s="24" t="s">
        <v>6</v>
      </c>
      <c r="D20" s="24">
        <f t="shared" si="1"/>
        <v>4.143326834391734</v>
      </c>
      <c r="E20" s="47">
        <f>'[5]Peas'!$J23</f>
        <v>2.0519006730102376</v>
      </c>
      <c r="F20" s="47">
        <f>'[2]GreenPeas'!$J23</f>
        <v>2.091426161381497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4.079912782169145</v>
      </c>
      <c r="C21" s="22" t="s">
        <v>6</v>
      </c>
      <c r="D21" s="22">
        <f t="shared" si="1"/>
        <v>4.079912782169145</v>
      </c>
      <c r="E21" s="22">
        <f>'[5]Peas'!$J24</f>
        <v>2.174990425727659</v>
      </c>
      <c r="F21" s="22">
        <f>'[2]GreenPeas'!$J24</f>
        <v>1.9049223564414857</v>
      </c>
    </row>
    <row r="22" spans="1:6" ht="12" customHeight="1">
      <c r="A22" s="21">
        <v>1987</v>
      </c>
      <c r="B22" s="22">
        <f t="shared" si="0"/>
        <v>3.731168802820381</v>
      </c>
      <c r="C22" s="22" t="s">
        <v>6</v>
      </c>
      <c r="D22" s="22">
        <f t="shared" si="1"/>
        <v>3.731168802820381</v>
      </c>
      <c r="E22" s="22">
        <f>'[5]Peas'!$J25</f>
        <v>2.0127717006309616</v>
      </c>
      <c r="F22" s="22">
        <f>'[2]GreenPeas'!$J25</f>
        <v>1.7183971021894195</v>
      </c>
    </row>
    <row r="23" spans="1:6" ht="12" customHeight="1">
      <c r="A23" s="21">
        <v>1988</v>
      </c>
      <c r="B23" s="22">
        <f t="shared" si="0"/>
        <v>3.6565375212736875</v>
      </c>
      <c r="C23" s="22" t="s">
        <v>6</v>
      </c>
      <c r="D23" s="22">
        <f t="shared" si="1"/>
        <v>3.6565375212736875</v>
      </c>
      <c r="E23" s="22">
        <f>'[5]Peas'!$J26</f>
        <v>1.7502378979760922</v>
      </c>
      <c r="F23" s="22">
        <f>'[2]GreenPeas'!$J26</f>
        <v>1.9062996232975953</v>
      </c>
    </row>
    <row r="24" spans="1:6" ht="12" customHeight="1">
      <c r="A24" s="21">
        <v>1989</v>
      </c>
      <c r="B24" s="22">
        <f t="shared" si="0"/>
        <v>3.71007897794956</v>
      </c>
      <c r="C24" s="22" t="s">
        <v>6</v>
      </c>
      <c r="D24" s="22">
        <f t="shared" si="1"/>
        <v>3.71007897794956</v>
      </c>
      <c r="E24" s="22">
        <f>'[5]Peas'!$J27</f>
        <v>1.7327808870470847</v>
      </c>
      <c r="F24" s="22">
        <f>'[2]GreenPeas'!$J27</f>
        <v>1.9772980909024755</v>
      </c>
    </row>
    <row r="25" spans="1:81" s="16" customFormat="1" ht="12" customHeight="1">
      <c r="A25" s="21">
        <v>1990</v>
      </c>
      <c r="B25" s="22">
        <f t="shared" si="0"/>
        <v>4.162093178789599</v>
      </c>
      <c r="C25" s="22" t="s">
        <v>6</v>
      </c>
      <c r="D25" s="22">
        <f t="shared" si="1"/>
        <v>4.162093178789599</v>
      </c>
      <c r="E25" s="22">
        <f>'[5]Peas'!$J28</f>
        <v>1.948417727787728</v>
      </c>
      <c r="F25" s="22">
        <f>'[2]GreenPeas'!$J28</f>
        <v>2.2136754510018704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4.154466513091091</v>
      </c>
      <c r="C26" s="24" t="s">
        <v>6</v>
      </c>
      <c r="D26" s="24">
        <f t="shared" si="1"/>
        <v>4.154466513091091</v>
      </c>
      <c r="E26" s="47">
        <f>'[5]Peas'!$J29</f>
        <v>1.9076919600659583</v>
      </c>
      <c r="F26" s="47">
        <f>'[2]GreenPeas'!$J29</f>
        <v>2.2467745530251326</v>
      </c>
    </row>
    <row r="27" spans="1:6" ht="12" customHeight="1">
      <c r="A27" s="23">
        <v>1992</v>
      </c>
      <c r="B27" s="24">
        <f t="shared" si="0"/>
        <v>4.092154654289318</v>
      </c>
      <c r="C27" s="24" t="s">
        <v>6</v>
      </c>
      <c r="D27" s="24">
        <f t="shared" si="1"/>
        <v>4.092154654289318</v>
      </c>
      <c r="E27" s="47">
        <f>'[5]Peas'!$J30</f>
        <v>2.102531560990136</v>
      </c>
      <c r="F27" s="47">
        <f>'[2]GreenPeas'!$J30</f>
        <v>1.9896230932991819</v>
      </c>
    </row>
    <row r="28" spans="1:6" ht="12" customHeight="1">
      <c r="A28" s="23">
        <v>1993</v>
      </c>
      <c r="B28" s="24">
        <f t="shared" si="0"/>
        <v>3.450103119021729</v>
      </c>
      <c r="C28" s="24" t="s">
        <v>6</v>
      </c>
      <c r="D28" s="24">
        <f t="shared" si="1"/>
        <v>3.450103119021729</v>
      </c>
      <c r="E28" s="47">
        <f>'[5]Peas'!$J31</f>
        <v>1.5899264403027797</v>
      </c>
      <c r="F28" s="47">
        <f>'[2]GreenPeas'!$J31</f>
        <v>1.8601766787189489</v>
      </c>
    </row>
    <row r="29" spans="1:6" ht="12" customHeight="1">
      <c r="A29" s="23">
        <v>1994</v>
      </c>
      <c r="B29" s="24">
        <f t="shared" si="0"/>
        <v>3.572248695523771</v>
      </c>
      <c r="C29" s="24" t="s">
        <v>6</v>
      </c>
      <c r="D29" s="24">
        <f t="shared" si="1"/>
        <v>3.572248695523771</v>
      </c>
      <c r="E29" s="47">
        <f>'[5]Peas'!$J32</f>
        <v>1.4380372754445105</v>
      </c>
      <c r="F29" s="47">
        <f>'[2]GreenPeas'!$J32</f>
        <v>2.1342114200792603</v>
      </c>
    </row>
    <row r="30" spans="1:81" s="16" customFormat="1" ht="12" customHeight="1">
      <c r="A30" s="23">
        <v>1995</v>
      </c>
      <c r="B30" s="24">
        <f t="shared" si="0"/>
        <v>3.637521921855363</v>
      </c>
      <c r="C30" s="24" t="s">
        <v>6</v>
      </c>
      <c r="D30" s="24">
        <f t="shared" si="1"/>
        <v>3.637521921855363</v>
      </c>
      <c r="E30" s="47">
        <f>'[5]Peas'!$J33</f>
        <v>1.5616040039241137</v>
      </c>
      <c r="F30" s="47">
        <f>'[2]GreenPeas'!$J33</f>
        <v>2.0759179179312497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3.3963849785809908</v>
      </c>
      <c r="C31" s="22" t="s">
        <v>6</v>
      </c>
      <c r="D31" s="22">
        <f t="shared" si="1"/>
        <v>3.3963849785809908</v>
      </c>
      <c r="E31" s="22">
        <f>'[5]Peas'!$J34</f>
        <v>1.483190549043821</v>
      </c>
      <c r="F31" s="22">
        <f>'[2]GreenPeas'!$J34</f>
        <v>1.91319442953717</v>
      </c>
    </row>
    <row r="32" spans="1:6" ht="12" customHeight="1">
      <c r="A32" s="21">
        <v>1997</v>
      </c>
      <c r="B32" s="22">
        <f t="shared" si="0"/>
        <v>3.4983958113970806</v>
      </c>
      <c r="C32" s="22" t="s">
        <v>6</v>
      </c>
      <c r="D32" s="22">
        <f t="shared" si="1"/>
        <v>3.4983958113970806</v>
      </c>
      <c r="E32" s="22">
        <f>'[5]Peas'!$J35</f>
        <v>1.4752266967374097</v>
      </c>
      <c r="F32" s="22">
        <f>'[2]GreenPeas'!$J35</f>
        <v>2.023169114659671</v>
      </c>
    </row>
    <row r="33" spans="1:6" ht="12" customHeight="1">
      <c r="A33" s="21">
        <v>1998</v>
      </c>
      <c r="B33" s="22">
        <f t="shared" si="0"/>
        <v>3.340447634510982</v>
      </c>
      <c r="C33" s="22" t="s">
        <v>6</v>
      </c>
      <c r="D33" s="22">
        <f t="shared" si="1"/>
        <v>3.340447634510982</v>
      </c>
      <c r="E33" s="22">
        <f>'[5]Peas'!$J36</f>
        <v>1.446672816228745</v>
      </c>
      <c r="F33" s="22">
        <f>'[2]GreenPeas'!$J36</f>
        <v>1.8937748182822371</v>
      </c>
    </row>
    <row r="34" spans="1:6" ht="12" customHeight="1">
      <c r="A34" s="21">
        <v>1999</v>
      </c>
      <c r="B34" s="22">
        <f t="shared" si="0"/>
        <v>3.4496217208614546</v>
      </c>
      <c r="C34" s="22" t="s">
        <v>6</v>
      </c>
      <c r="D34" s="22">
        <f t="shared" si="1"/>
        <v>3.4496217208614546</v>
      </c>
      <c r="E34" s="22">
        <f>'[5]Peas'!$J37</f>
        <v>1.4140080513364006</v>
      </c>
      <c r="F34" s="22">
        <f>'[2]GreenPeas'!$J37</f>
        <v>2.035613669525054</v>
      </c>
    </row>
    <row r="35" spans="1:81" s="16" customFormat="1" ht="12" customHeight="1">
      <c r="A35" s="21">
        <v>2000</v>
      </c>
      <c r="B35" s="22">
        <f t="shared" si="0"/>
        <v>3.6744590452821506</v>
      </c>
      <c r="C35" s="22" t="s">
        <v>6</v>
      </c>
      <c r="D35" s="22">
        <f t="shared" si="1"/>
        <v>3.6744590452821506</v>
      </c>
      <c r="E35" s="22">
        <f>'[5]Peas'!$J38</f>
        <v>1.5421444111124885</v>
      </c>
      <c r="F35" s="22">
        <f>'[2]GreenPeas'!$J38</f>
        <v>2.132314634169662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3.3350568548272923</v>
      </c>
      <c r="C36" s="24" t="s">
        <v>6</v>
      </c>
      <c r="D36" s="24">
        <f aca="true" t="shared" si="2" ref="D36:D41">SUM(E36:F36)</f>
        <v>3.3350568548272923</v>
      </c>
      <c r="E36" s="47">
        <f>'[5]Peas'!$J39</f>
        <v>1.3584359180387495</v>
      </c>
      <c r="F36" s="47">
        <f>'[2]GreenPeas'!$J39</f>
        <v>1.9766209367885426</v>
      </c>
    </row>
    <row r="37" spans="1:6" ht="12" customHeight="1">
      <c r="A37" s="23">
        <v>2002</v>
      </c>
      <c r="B37" s="24">
        <f t="shared" si="0"/>
        <v>2.796034928912574</v>
      </c>
      <c r="C37" s="24" t="s">
        <v>6</v>
      </c>
      <c r="D37" s="24">
        <f t="shared" si="2"/>
        <v>2.796034928912574</v>
      </c>
      <c r="E37" s="47">
        <f>'[5]Peas'!$J40</f>
        <v>1.0944549603123959</v>
      </c>
      <c r="F37" s="47">
        <f>'[2]GreenPeas'!$J40</f>
        <v>1.701579968600178</v>
      </c>
    </row>
    <row r="38" spans="1:6" ht="12" customHeight="1">
      <c r="A38" s="23">
        <v>2003</v>
      </c>
      <c r="B38" s="24">
        <f t="shared" si="0"/>
        <v>3.1347380373740514</v>
      </c>
      <c r="C38" s="24" t="s">
        <v>6</v>
      </c>
      <c r="D38" s="24">
        <f t="shared" si="2"/>
        <v>3.1347380373740514</v>
      </c>
      <c r="E38" s="47">
        <f>'[5]Peas'!$J41</f>
        <v>1.3150860823413317</v>
      </c>
      <c r="F38" s="47">
        <f>'[2]GreenPeas'!$J41</f>
        <v>1.8196519550327197</v>
      </c>
    </row>
    <row r="39" spans="1:6" ht="12" customHeight="1">
      <c r="A39" s="23">
        <v>2004</v>
      </c>
      <c r="B39" s="24">
        <f t="shared" si="0"/>
        <v>2.8203082261987995</v>
      </c>
      <c r="C39" s="24" t="s">
        <v>6</v>
      </c>
      <c r="D39" s="24">
        <f t="shared" si="2"/>
        <v>2.8203082261987995</v>
      </c>
      <c r="E39" s="47">
        <f>'[5]Peas'!$J42</f>
        <v>1.2304761164914095</v>
      </c>
      <c r="F39" s="47">
        <f>'[2]GreenPeas'!$J42</f>
        <v>1.58983210970739</v>
      </c>
    </row>
    <row r="40" spans="1:6" ht="12" customHeight="1">
      <c r="A40" s="23">
        <v>2005</v>
      </c>
      <c r="B40" s="24">
        <f t="shared" si="0"/>
        <v>2.6831304434336</v>
      </c>
      <c r="C40" s="24" t="s">
        <v>6</v>
      </c>
      <c r="D40" s="24">
        <f t="shared" si="2"/>
        <v>2.6831304434336</v>
      </c>
      <c r="E40" s="47">
        <f>'[5]Peas'!$J43</f>
        <v>1.077866073365818</v>
      </c>
      <c r="F40" s="47">
        <f>'[2]GreenPeas'!$J43</f>
        <v>1.6052643700677818</v>
      </c>
    </row>
    <row r="41" spans="1:6" ht="12" customHeight="1">
      <c r="A41" s="21">
        <v>2006</v>
      </c>
      <c r="B41" s="22">
        <f t="shared" si="0"/>
        <v>2.753157258098838</v>
      </c>
      <c r="C41" s="22" t="s">
        <v>6</v>
      </c>
      <c r="D41" s="22">
        <f t="shared" si="2"/>
        <v>2.753157258098838</v>
      </c>
      <c r="E41" s="22">
        <f>'[5]Peas'!$J44</f>
        <v>1.1652570065150574</v>
      </c>
      <c r="F41" s="22">
        <f>'[2]GreenPeas'!$J44</f>
        <v>1.5879002515837806</v>
      </c>
    </row>
    <row r="42" spans="1:6" ht="12" customHeight="1">
      <c r="A42" s="21">
        <v>2007</v>
      </c>
      <c r="B42" s="22">
        <f t="shared" si="0"/>
        <v>3.0304287964582928</v>
      </c>
      <c r="C42" s="22" t="s">
        <v>6</v>
      </c>
      <c r="D42" s="22">
        <f aca="true" t="shared" si="3" ref="D42:D47">SUM(E42:F42)</f>
        <v>3.0304287964582928</v>
      </c>
      <c r="E42" s="22">
        <f>'[5]Peas'!$J45</f>
        <v>1.195413951700501</v>
      </c>
      <c r="F42" s="22">
        <f>'[2]GreenPeas'!$J45</f>
        <v>1.8350148447577919</v>
      </c>
    </row>
    <row r="43" spans="1:6" ht="12" customHeight="1">
      <c r="A43" s="21">
        <v>2008</v>
      </c>
      <c r="B43" s="22">
        <f t="shared" si="0"/>
        <v>2.9324091827059577</v>
      </c>
      <c r="C43" s="22" t="s">
        <v>6</v>
      </c>
      <c r="D43" s="22">
        <f t="shared" si="3"/>
        <v>2.9324091827059577</v>
      </c>
      <c r="E43" s="22">
        <f>'[5]Peas'!$J46</f>
        <v>1.13467034606268</v>
      </c>
      <c r="F43" s="22">
        <f>'[2]GreenPeas'!$J46</f>
        <v>1.7977388366432778</v>
      </c>
    </row>
    <row r="44" spans="1:6" ht="12" customHeight="1">
      <c r="A44" s="21">
        <v>2009</v>
      </c>
      <c r="B44" s="22">
        <f t="shared" si="0"/>
        <v>3.0003490757418607</v>
      </c>
      <c r="C44" s="22" t="s">
        <v>6</v>
      </c>
      <c r="D44" s="22">
        <f t="shared" si="3"/>
        <v>3.0003490757418607</v>
      </c>
      <c r="E44" s="22">
        <f>'[5]Peas'!$J47</f>
        <v>1.3142951272942867</v>
      </c>
      <c r="F44" s="22">
        <f>'[2]GreenPeas'!$J47</f>
        <v>1.686053948447574</v>
      </c>
    </row>
    <row r="45" spans="1:6" ht="12" customHeight="1">
      <c r="A45" s="21">
        <v>2010</v>
      </c>
      <c r="B45" s="22">
        <f aca="true" t="shared" si="4" ref="B45:B50">SUM(C45,D45)</f>
        <v>2.647504996359342</v>
      </c>
      <c r="C45" s="22" t="s">
        <v>6</v>
      </c>
      <c r="D45" s="22">
        <f t="shared" si="3"/>
        <v>2.647504996359342</v>
      </c>
      <c r="E45" s="22">
        <f>'[5]Peas'!$J48</f>
        <v>1.1394273756518742</v>
      </c>
      <c r="F45" s="22">
        <f>'[2]GreenPeas'!$J48</f>
        <v>1.5080776207074678</v>
      </c>
    </row>
    <row r="46" spans="1:6" ht="12" customHeight="1">
      <c r="A46" s="43">
        <v>2011</v>
      </c>
      <c r="B46" s="44">
        <f t="shared" si="4"/>
        <v>2.3545612974525048</v>
      </c>
      <c r="C46" s="44" t="s">
        <v>6</v>
      </c>
      <c r="D46" s="44">
        <f t="shared" si="3"/>
        <v>2.3545612974525048</v>
      </c>
      <c r="E46" s="47">
        <f>'[5]Peas'!$J49</f>
        <v>0.7783434544710042</v>
      </c>
      <c r="F46" s="47">
        <f>'[2]GreenPeas'!$J49</f>
        <v>1.5762178429815004</v>
      </c>
    </row>
    <row r="47" spans="1:6" ht="12" customHeight="1">
      <c r="A47" s="46">
        <v>2012</v>
      </c>
      <c r="B47" s="47">
        <f t="shared" si="4"/>
        <v>2.6870704033555115</v>
      </c>
      <c r="C47" s="47" t="s">
        <v>6</v>
      </c>
      <c r="D47" s="47">
        <f t="shared" si="3"/>
        <v>2.6870704033555115</v>
      </c>
      <c r="E47" s="47">
        <f>'[5]Peas'!$J50</f>
        <v>0.7977833424412651</v>
      </c>
      <c r="F47" s="47">
        <f>'[2]GreenPeas'!$J50</f>
        <v>1.8892870609142463</v>
      </c>
    </row>
    <row r="48" spans="1:6" ht="12" customHeight="1">
      <c r="A48" s="46">
        <v>2013</v>
      </c>
      <c r="B48" s="47">
        <f t="shared" si="4"/>
        <v>2.3843619124011903</v>
      </c>
      <c r="C48" s="47" t="s">
        <v>6</v>
      </c>
      <c r="D48" s="47">
        <f aca="true" t="shared" si="5" ref="D48:D54">SUM(E48:F48)</f>
        <v>2.3843619124011903</v>
      </c>
      <c r="E48" s="47">
        <f>'[5]Peas'!$J51</f>
        <v>0.8719240197897393</v>
      </c>
      <c r="F48" s="47">
        <f>'[2]GreenPeas'!$J51</f>
        <v>1.5124378926114512</v>
      </c>
    </row>
    <row r="49" spans="1:6" ht="12" customHeight="1">
      <c r="A49" s="49">
        <v>2014</v>
      </c>
      <c r="B49" s="50">
        <f t="shared" si="4"/>
        <v>2.306357937282318</v>
      </c>
      <c r="C49" s="50" t="s">
        <v>6</v>
      </c>
      <c r="D49" s="50">
        <f t="shared" si="5"/>
        <v>2.306357937282318</v>
      </c>
      <c r="E49" s="47">
        <f>'[5]Peas'!$J52</f>
        <v>0.7373933313465814</v>
      </c>
      <c r="F49" s="47">
        <f>'[2]GreenPeas'!$J52</f>
        <v>1.568964605935737</v>
      </c>
    </row>
    <row r="50" spans="1:6" ht="12" customHeight="1">
      <c r="A50" s="49">
        <v>2015</v>
      </c>
      <c r="B50" s="50">
        <f t="shared" si="4"/>
        <v>2.3219049679033836</v>
      </c>
      <c r="C50" s="50" t="s">
        <v>6</v>
      </c>
      <c r="D50" s="50">
        <f t="shared" si="5"/>
        <v>2.3219049679033836</v>
      </c>
      <c r="E50" s="50">
        <f>'[5]Peas'!$J53</f>
        <v>0.8441225759631756</v>
      </c>
      <c r="F50" s="50">
        <f>'[2]GreenPeas'!$J53</f>
        <v>1.477782391940208</v>
      </c>
    </row>
    <row r="51" spans="1:6" ht="12" customHeight="1">
      <c r="A51" s="56">
        <v>2016</v>
      </c>
      <c r="B51" s="48">
        <f>SUM(C51,D51)</f>
        <v>1.7634825214057748</v>
      </c>
      <c r="C51" s="48" t="s">
        <v>6</v>
      </c>
      <c r="D51" s="48">
        <f t="shared" si="5"/>
        <v>1.7634825214057748</v>
      </c>
      <c r="E51" s="48">
        <f>'[5]Peas'!$J54</f>
        <v>0.7639985588969261</v>
      </c>
      <c r="F51" s="48">
        <f>'[2]GreenPeas'!$J54</f>
        <v>0.9994839625088487</v>
      </c>
    </row>
    <row r="52" spans="1:6" ht="12" customHeight="1">
      <c r="A52" s="56">
        <v>2017</v>
      </c>
      <c r="B52" s="48">
        <f>SUM(C52,D52)</f>
        <v>1.951376096393209</v>
      </c>
      <c r="C52" s="48" t="s">
        <v>6</v>
      </c>
      <c r="D52" s="48">
        <f t="shared" si="5"/>
        <v>1.951376096393209</v>
      </c>
      <c r="E52" s="48">
        <f>'[5]Peas'!$J55</f>
        <v>0.6520470009983155</v>
      </c>
      <c r="F52" s="48">
        <f>'[2]GreenPeas'!$J55</f>
        <v>1.2993290953948935</v>
      </c>
    </row>
    <row r="53" spans="1:6" ht="12" customHeight="1">
      <c r="A53" s="69">
        <v>2018</v>
      </c>
      <c r="B53" s="70">
        <f>SUM(C53,D53)</f>
        <v>1.8830394809886442</v>
      </c>
      <c r="C53" s="70" t="s">
        <v>6</v>
      </c>
      <c r="D53" s="70">
        <f t="shared" si="5"/>
        <v>1.8830394809886442</v>
      </c>
      <c r="E53" s="70">
        <f>'[5]Peas'!$J56</f>
        <v>0.6066182789261668</v>
      </c>
      <c r="F53" s="70">
        <f>'[2]GreenPeas'!$J56</f>
        <v>1.2764212020624772</v>
      </c>
    </row>
    <row r="54" spans="1:6" ht="12" customHeight="1" thickBot="1">
      <c r="A54" s="57">
        <v>2019</v>
      </c>
      <c r="B54" s="58">
        <f>SUM(C54,D54)</f>
        <v>1.919972330289598</v>
      </c>
      <c r="C54" s="58" t="s">
        <v>6</v>
      </c>
      <c r="D54" s="58">
        <f t="shared" si="5"/>
        <v>1.919972330289598</v>
      </c>
      <c r="E54" s="58">
        <f>'[5]Peas'!$J57</f>
        <v>0.6644429031425206</v>
      </c>
      <c r="F54" s="58">
        <f>'[2]GreenPeas'!$J57</f>
        <v>1.2555294271470774</v>
      </c>
    </row>
    <row r="55" spans="1:81" ht="12" customHeight="1" thickTop="1">
      <c r="A55" s="153" t="s">
        <v>56</v>
      </c>
      <c r="B55" s="154"/>
      <c r="C55" s="154"/>
      <c r="D55" s="154"/>
      <c r="E55" s="154"/>
      <c r="F55" s="15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56"/>
      <c r="B56" s="157"/>
      <c r="C56" s="157"/>
      <c r="D56" s="157"/>
      <c r="E56" s="157"/>
      <c r="F56" s="158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6" ht="12" customHeight="1">
      <c r="A57" s="150" t="s">
        <v>123</v>
      </c>
      <c r="B57" s="151"/>
      <c r="C57" s="151"/>
      <c r="D57" s="151"/>
      <c r="E57" s="151"/>
      <c r="F57" s="152"/>
    </row>
    <row r="58" spans="1:6" ht="12" customHeight="1">
      <c r="A58" s="150"/>
      <c r="B58" s="151"/>
      <c r="C58" s="151"/>
      <c r="D58" s="151"/>
      <c r="E58" s="151"/>
      <c r="F58" s="152"/>
    </row>
  </sheetData>
  <sheetProtection/>
  <mergeCells count="8">
    <mergeCell ref="A1:F1"/>
    <mergeCell ref="A57:F58"/>
    <mergeCell ref="A55:F55"/>
    <mergeCell ref="A56:F56"/>
    <mergeCell ref="B4:F4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117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1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70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>SUM(C5:D5)</f>
        <v>0.4662232019195131</v>
      </c>
      <c r="C5" s="22">
        <f>'[4]Artichokes'!$H18</f>
        <v>0.4662232019195131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aca="true" t="shared" si="0" ref="B6:B35">SUM(C6:D6)</f>
        <v>0.5070764370777373</v>
      </c>
      <c r="C6" s="47">
        <f>'[4]Artichokes'!$H19</f>
        <v>0.5070764370777373</v>
      </c>
      <c r="D6" s="24" t="s">
        <v>6</v>
      </c>
    </row>
    <row r="7" spans="1:4" ht="12" customHeight="1">
      <c r="A7" s="23">
        <v>1972</v>
      </c>
      <c r="B7" s="24">
        <f t="shared" si="0"/>
        <v>0.561230323588825</v>
      </c>
      <c r="C7" s="47">
        <f>'[4]Artichokes'!$H20</f>
        <v>0.561230323588825</v>
      </c>
      <c r="D7" s="24" t="s">
        <v>6</v>
      </c>
    </row>
    <row r="8" spans="1:4" ht="12" customHeight="1">
      <c r="A8" s="23">
        <v>1973</v>
      </c>
      <c r="B8" s="24">
        <f t="shared" si="0"/>
        <v>0.4884171979481759</v>
      </c>
      <c r="C8" s="47">
        <f>'[4]Artichokes'!$H21</f>
        <v>0.4884171979481759</v>
      </c>
      <c r="D8" s="24" t="s">
        <v>6</v>
      </c>
    </row>
    <row r="9" spans="1:4" ht="12" customHeight="1">
      <c r="A9" s="23">
        <v>1974</v>
      </c>
      <c r="B9" s="24">
        <f t="shared" si="0"/>
        <v>0.505017441806092</v>
      </c>
      <c r="C9" s="47">
        <f>'[4]Artichokes'!$H22</f>
        <v>0.505017441806092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0.48987604932097994</v>
      </c>
      <c r="C10" s="47">
        <f>'[4]Artichokes'!$H23</f>
        <v>0.48987604932097994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0.5453252918109478</v>
      </c>
      <c r="C11" s="22">
        <f>'[4]Artichokes'!$H24</f>
        <v>0.5453252918109478</v>
      </c>
      <c r="D11" s="22" t="s">
        <v>6</v>
      </c>
    </row>
    <row r="12" spans="1:4" ht="12" customHeight="1">
      <c r="A12" s="21">
        <v>1977</v>
      </c>
      <c r="B12" s="22">
        <f t="shared" si="0"/>
        <v>0.4631332325337475</v>
      </c>
      <c r="C12" s="22">
        <f>'[4]Artichokes'!$H25</f>
        <v>0.4631332325337475</v>
      </c>
      <c r="D12" s="22" t="s">
        <v>6</v>
      </c>
    </row>
    <row r="13" spans="1:4" ht="12" customHeight="1">
      <c r="A13" s="21">
        <v>1978</v>
      </c>
      <c r="B13" s="22">
        <f t="shared" si="0"/>
        <v>0.4838600983893793</v>
      </c>
      <c r="C13" s="22">
        <f>'[4]Artichokes'!$H26</f>
        <v>0.4838600983893793</v>
      </c>
      <c r="D13" s="22" t="s">
        <v>6</v>
      </c>
    </row>
    <row r="14" spans="1:4" ht="12" customHeight="1">
      <c r="A14" s="21">
        <v>1979</v>
      </c>
      <c r="B14" s="22">
        <f t="shared" si="0"/>
        <v>0.6100730932438737</v>
      </c>
      <c r="C14" s="22">
        <f>'[4]Artichokes'!$H27</f>
        <v>0.6100730932438737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0.5871090696714473</v>
      </c>
      <c r="C15" s="22">
        <f>'[4]Artichokes'!$H28</f>
        <v>0.5871090696714473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0.7475018046145951</v>
      </c>
      <c r="C16" s="47">
        <f>'[4]Artichokes'!$H29</f>
        <v>0.7475018046145951</v>
      </c>
      <c r="D16" s="24" t="s">
        <v>6</v>
      </c>
    </row>
    <row r="17" spans="1:4" ht="12" customHeight="1">
      <c r="A17" s="23">
        <v>1982</v>
      </c>
      <c r="B17" s="24">
        <f t="shared" si="0"/>
        <v>0.8230399503850329</v>
      </c>
      <c r="C17" s="47">
        <f>'[4]Artichokes'!$H30</f>
        <v>0.8230399503850329</v>
      </c>
      <c r="D17" s="24" t="s">
        <v>6</v>
      </c>
    </row>
    <row r="18" spans="1:4" ht="12" customHeight="1">
      <c r="A18" s="23">
        <v>1983</v>
      </c>
      <c r="B18" s="24">
        <f t="shared" si="0"/>
        <v>0.7345064381345843</v>
      </c>
      <c r="C18" s="47">
        <f>'[4]Artichokes'!$H31</f>
        <v>0.7345064381345843</v>
      </c>
      <c r="D18" s="24" t="s">
        <v>6</v>
      </c>
    </row>
    <row r="19" spans="1:4" ht="12" customHeight="1">
      <c r="A19" s="23">
        <v>1984</v>
      </c>
      <c r="B19" s="24">
        <f t="shared" si="0"/>
        <v>0.9545246839406298</v>
      </c>
      <c r="C19" s="47">
        <f>'[4]Artichokes'!$H32</f>
        <v>0.9545246839406298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1.02278731559216</v>
      </c>
      <c r="C20" s="47">
        <f>'[4]Artichokes'!$H33</f>
        <v>1.02278731559216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0.935379449908789</v>
      </c>
      <c r="C21" s="22">
        <f>'[4]Artichokes'!$H34</f>
        <v>0.935379449908789</v>
      </c>
      <c r="D21" s="22" t="s">
        <v>6</v>
      </c>
    </row>
    <row r="22" spans="1:4" ht="12" customHeight="1">
      <c r="A22" s="21">
        <v>1987</v>
      </c>
      <c r="B22" s="22">
        <f t="shared" si="0"/>
        <v>0.9929819937068581</v>
      </c>
      <c r="C22" s="22">
        <f>'[4]Artichokes'!$H35</f>
        <v>0.9929819937068581</v>
      </c>
      <c r="D22" s="22" t="s">
        <v>6</v>
      </c>
    </row>
    <row r="23" spans="1:4" ht="12" customHeight="1">
      <c r="A23" s="21">
        <v>1988</v>
      </c>
      <c r="B23" s="22">
        <f t="shared" si="0"/>
        <v>0.9146154819382829</v>
      </c>
      <c r="C23" s="22">
        <f>'[4]Artichokes'!$H36</f>
        <v>0.9146154819382829</v>
      </c>
      <c r="D23" s="22" t="s">
        <v>6</v>
      </c>
    </row>
    <row r="24" spans="1:4" ht="12" customHeight="1">
      <c r="A24" s="21">
        <v>1989</v>
      </c>
      <c r="B24" s="22">
        <f t="shared" si="0"/>
        <v>0.9743682804780425</v>
      </c>
      <c r="C24" s="22">
        <f>'[4]Artichokes'!$H37</f>
        <v>0.9743682804780425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0.8458154404474437</v>
      </c>
      <c r="C25" s="22">
        <f>'[4]Artichokes'!$H38</f>
        <v>0.8458154404474437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0.8268557037866925</v>
      </c>
      <c r="C26" s="47">
        <f>'[4]Artichokes'!$H39</f>
        <v>0.8268557037866925</v>
      </c>
      <c r="D26" s="24" t="s">
        <v>6</v>
      </c>
    </row>
    <row r="27" spans="1:4" ht="12" customHeight="1">
      <c r="A27" s="23">
        <v>1992</v>
      </c>
      <c r="B27" s="24">
        <f t="shared" si="0"/>
        <v>0.8788686293179289</v>
      </c>
      <c r="C27" s="47">
        <f>'[4]Artichokes'!$H40</f>
        <v>0.8788686293179289</v>
      </c>
      <c r="D27" s="24" t="s">
        <v>6</v>
      </c>
    </row>
    <row r="28" spans="1:4" ht="12" customHeight="1">
      <c r="A28" s="23">
        <v>1993</v>
      </c>
      <c r="B28" s="24">
        <f t="shared" si="0"/>
        <v>0.8638335752242994</v>
      </c>
      <c r="C28" s="47">
        <f>'[4]Artichokes'!$H41</f>
        <v>0.8638335752242994</v>
      </c>
      <c r="D28" s="24" t="s">
        <v>6</v>
      </c>
    </row>
    <row r="29" spans="1:4" ht="12" customHeight="1">
      <c r="A29" s="23">
        <v>1994</v>
      </c>
      <c r="B29" s="24">
        <f t="shared" si="0"/>
        <v>1.2662966350840432</v>
      </c>
      <c r="C29" s="47">
        <f>'[4]Artichokes'!$H42</f>
        <v>1.2662966350840432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0.9247836217394404</v>
      </c>
      <c r="C30" s="47">
        <f>'[4]Artichokes'!$H43</f>
        <v>0.9247836217394404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0.9894136462748503</v>
      </c>
      <c r="C31" s="22">
        <f>'[4]Artichokes'!$H44</f>
        <v>0.9894136462748503</v>
      </c>
      <c r="D31" s="22" t="s">
        <v>6</v>
      </c>
    </row>
    <row r="32" spans="1:4" ht="12" customHeight="1">
      <c r="A32" s="21">
        <v>1997</v>
      </c>
      <c r="B32" s="22">
        <f t="shared" si="0"/>
        <v>1.009710765301636</v>
      </c>
      <c r="C32" s="22">
        <f>'[4]Artichokes'!$H45</f>
        <v>1.009710765301636</v>
      </c>
      <c r="D32" s="22" t="s">
        <v>6</v>
      </c>
    </row>
    <row r="33" spans="1:4" ht="12" customHeight="1">
      <c r="A33" s="21">
        <v>1998</v>
      </c>
      <c r="B33" s="22">
        <f t="shared" si="0"/>
        <v>1.1799160499791754</v>
      </c>
      <c r="C33" s="22">
        <f>'[4]Artichokes'!$H46</f>
        <v>1.1799160499791754</v>
      </c>
      <c r="D33" s="22" t="s">
        <v>6</v>
      </c>
    </row>
    <row r="34" spans="1:4" ht="12" customHeight="1">
      <c r="A34" s="21">
        <v>1999</v>
      </c>
      <c r="B34" s="22">
        <f t="shared" si="0"/>
        <v>1.3208194212928983</v>
      </c>
      <c r="C34" s="22">
        <f>'[4]Artichokes'!$H47</f>
        <v>1.3208194212928983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1.241738369106008</v>
      </c>
      <c r="C35" s="22">
        <f>'[4]Artichokes'!$H48</f>
        <v>1.241738369106008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aca="true" t="shared" si="1" ref="B36:B41">SUM(C36:D36)</f>
        <v>1.229625983712769</v>
      </c>
      <c r="C36" s="47">
        <f>'[4]Artichokes'!$H49</f>
        <v>1.229625983712769</v>
      </c>
      <c r="D36" s="24" t="s">
        <v>6</v>
      </c>
    </row>
    <row r="37" spans="1:4" ht="12" customHeight="1">
      <c r="A37" s="23">
        <v>2002</v>
      </c>
      <c r="B37" s="24">
        <f t="shared" si="1"/>
        <v>1.3238015987986707</v>
      </c>
      <c r="C37" s="47">
        <f>'[4]Artichokes'!$H50</f>
        <v>1.3238015987986707</v>
      </c>
      <c r="D37" s="24" t="s">
        <v>6</v>
      </c>
    </row>
    <row r="38" spans="1:4" ht="12" customHeight="1">
      <c r="A38" s="23">
        <v>2003</v>
      </c>
      <c r="B38" s="24">
        <f t="shared" si="1"/>
        <v>1.4360411423941206</v>
      </c>
      <c r="C38" s="47">
        <f>'[4]Artichokes'!$H51</f>
        <v>1.4360411423941206</v>
      </c>
      <c r="D38" s="24" t="s">
        <v>6</v>
      </c>
    </row>
    <row r="39" spans="1:4" ht="12" customHeight="1">
      <c r="A39" s="23">
        <v>2004</v>
      </c>
      <c r="B39" s="24">
        <f t="shared" si="1"/>
        <v>1.3633074772223983</v>
      </c>
      <c r="C39" s="47">
        <f>'[4]Artichokes'!$H52</f>
        <v>1.3633074772223983</v>
      </c>
      <c r="D39" s="24" t="s">
        <v>6</v>
      </c>
    </row>
    <row r="40" spans="1:4" ht="12" customHeight="1">
      <c r="A40" s="23">
        <v>2005</v>
      </c>
      <c r="B40" s="24">
        <f t="shared" si="1"/>
        <v>1.3951785640828065</v>
      </c>
      <c r="C40" s="47">
        <f>'[4]Artichokes'!$H53</f>
        <v>1.3951785640828065</v>
      </c>
      <c r="D40" s="24" t="s">
        <v>6</v>
      </c>
    </row>
    <row r="41" spans="1:4" ht="12" customHeight="1">
      <c r="A41" s="21">
        <v>2006</v>
      </c>
      <c r="B41" s="22">
        <f t="shared" si="1"/>
        <v>1.6776827269745322</v>
      </c>
      <c r="C41" s="22">
        <f>'[4]Artichokes'!$H54</f>
        <v>1.6776827269745322</v>
      </c>
      <c r="D41" s="22" t="s">
        <v>6</v>
      </c>
    </row>
    <row r="42" spans="1:4" ht="12" customHeight="1">
      <c r="A42" s="21">
        <v>2007</v>
      </c>
      <c r="B42" s="22">
        <f aca="true" t="shared" si="2" ref="B42:B47">SUM(C42:D42)</f>
        <v>1.548578206023732</v>
      </c>
      <c r="C42" s="22">
        <f>'[4]Artichokes'!$H55</f>
        <v>1.548578206023732</v>
      </c>
      <c r="D42" s="22" t="s">
        <v>6</v>
      </c>
    </row>
    <row r="43" spans="1:4" ht="12" customHeight="1">
      <c r="A43" s="21">
        <v>2008</v>
      </c>
      <c r="B43" s="22">
        <f t="shared" si="2"/>
        <v>1.5368830055152538</v>
      </c>
      <c r="C43" s="22">
        <f>'[4]Artichokes'!$H56</f>
        <v>1.5368830055152538</v>
      </c>
      <c r="D43" s="22" t="s">
        <v>6</v>
      </c>
    </row>
    <row r="44" spans="1:4" ht="12" customHeight="1">
      <c r="A44" s="21">
        <v>2009</v>
      </c>
      <c r="B44" s="22">
        <f t="shared" si="2"/>
        <v>1.518232818859922</v>
      </c>
      <c r="C44" s="22">
        <f>'[4]Artichokes'!$H57</f>
        <v>1.518232818859922</v>
      </c>
      <c r="D44" s="22" t="s">
        <v>6</v>
      </c>
    </row>
    <row r="45" spans="1:4" ht="12" customHeight="1">
      <c r="A45" s="21">
        <v>2010</v>
      </c>
      <c r="B45" s="22">
        <f t="shared" si="2"/>
        <v>1.4675045804397933</v>
      </c>
      <c r="C45" s="22">
        <f>'[4]Artichokes'!$H58</f>
        <v>1.4675045804397933</v>
      </c>
      <c r="D45" s="22" t="s">
        <v>6</v>
      </c>
    </row>
    <row r="46" spans="1:4" ht="12" customHeight="1">
      <c r="A46" s="46">
        <v>2011</v>
      </c>
      <c r="B46" s="47">
        <f t="shared" si="2"/>
        <v>1.6987215852588886</v>
      </c>
      <c r="C46" s="47">
        <f>'[4]Artichokes'!$H59</f>
        <v>1.6987215852588886</v>
      </c>
      <c r="D46" s="47" t="s">
        <v>6</v>
      </c>
    </row>
    <row r="47" spans="1:4" ht="12" customHeight="1">
      <c r="A47" s="46">
        <v>2012</v>
      </c>
      <c r="B47" s="47">
        <f t="shared" si="2"/>
        <v>1.4606726409957966</v>
      </c>
      <c r="C47" s="47">
        <f>'[4]Artichokes'!$H60</f>
        <v>1.4606726409957966</v>
      </c>
      <c r="D47" s="47" t="s">
        <v>6</v>
      </c>
    </row>
    <row r="48" spans="1:4" ht="12" customHeight="1">
      <c r="A48" s="46">
        <v>2013</v>
      </c>
      <c r="B48" s="47">
        <f aca="true" t="shared" si="3" ref="B48:B54">SUM(C48:D48)</f>
        <v>1.2832727974490736</v>
      </c>
      <c r="C48" s="47">
        <f>'[4]Artichokes'!$H61</f>
        <v>1.2832727974490736</v>
      </c>
      <c r="D48" s="47" t="s">
        <v>6</v>
      </c>
    </row>
    <row r="49" spans="1:4" ht="12" customHeight="1">
      <c r="A49" s="46">
        <v>2014</v>
      </c>
      <c r="B49" s="47">
        <f t="shared" si="3"/>
        <v>1.4369005072611105</v>
      </c>
      <c r="C49" s="47">
        <f>'[4]Artichokes'!$H62</f>
        <v>1.4369005072611105</v>
      </c>
      <c r="D49" s="47" t="s">
        <v>6</v>
      </c>
    </row>
    <row r="50" spans="1:4" ht="12" customHeight="1">
      <c r="A50" s="49">
        <v>2015</v>
      </c>
      <c r="B50" s="50">
        <f t="shared" si="3"/>
        <v>1.413985458822397</v>
      </c>
      <c r="C50" s="50">
        <f>'[4]Artichokes'!$H63</f>
        <v>1.413985458822397</v>
      </c>
      <c r="D50" s="50" t="s">
        <v>6</v>
      </c>
    </row>
    <row r="51" spans="1:4" ht="12" customHeight="1">
      <c r="A51" s="56">
        <v>2016</v>
      </c>
      <c r="B51" s="48">
        <f t="shared" si="3"/>
        <v>1.394435005555358</v>
      </c>
      <c r="C51" s="48">
        <f>'[4]Artichokes'!$H64</f>
        <v>1.394435005555358</v>
      </c>
      <c r="D51" s="48" t="s">
        <v>6</v>
      </c>
    </row>
    <row r="52" spans="1:4" ht="12" customHeight="1">
      <c r="A52" s="69">
        <v>2017</v>
      </c>
      <c r="B52" s="70">
        <f t="shared" si="3"/>
        <v>1.4263703950655526</v>
      </c>
      <c r="C52" s="70">
        <f>'[4]Artichokes'!$H65</f>
        <v>1.4263703950655526</v>
      </c>
      <c r="D52" s="70" t="s">
        <v>6</v>
      </c>
    </row>
    <row r="53" spans="1:4" ht="12" customHeight="1">
      <c r="A53" s="56">
        <v>2018</v>
      </c>
      <c r="B53" s="48">
        <f t="shared" si="3"/>
        <v>1.3528406158110595</v>
      </c>
      <c r="C53" s="48">
        <f>'[4]Artichokes'!$H66</f>
        <v>1.3528406158110595</v>
      </c>
      <c r="D53" s="48" t="s">
        <v>6</v>
      </c>
    </row>
    <row r="54" spans="1:4" ht="12" customHeight="1" thickBot="1">
      <c r="A54" s="71">
        <v>2019</v>
      </c>
      <c r="B54" s="72">
        <f t="shared" si="3"/>
        <v>1.3808706092309369</v>
      </c>
      <c r="C54" s="72">
        <f>'[4]Artichokes'!$H67</f>
        <v>1.3808706092309369</v>
      </c>
      <c r="D54" s="72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91"/>
      <c r="B56" s="92"/>
      <c r="C56" s="92"/>
      <c r="D56" s="9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4" ht="12" customHeight="1">
      <c r="A57" s="85" t="s">
        <v>123</v>
      </c>
      <c r="B57" s="86"/>
      <c r="C57" s="86"/>
      <c r="D57" s="87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B2:B3"/>
    <mergeCell ref="A2:A3"/>
    <mergeCell ref="A1:D1"/>
    <mergeCell ref="B4:D4"/>
    <mergeCell ref="A57:D59"/>
    <mergeCell ref="A55:D55"/>
    <mergeCell ref="A56:D56"/>
    <mergeCell ref="D2:D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90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1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61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2.1628660047207537</v>
      </c>
      <c r="C5" s="22">
        <f>'[4]Peppers'!$H17</f>
        <v>2.1628660047207537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2.264748797318707</v>
      </c>
      <c r="C6" s="47">
        <f>'[4]Peppers'!$H18</f>
        <v>2.264748797318707</v>
      </c>
      <c r="D6" s="24" t="s">
        <v>6</v>
      </c>
    </row>
    <row r="7" spans="1:4" ht="12" customHeight="1">
      <c r="A7" s="23">
        <v>1972</v>
      </c>
      <c r="B7" s="24">
        <f t="shared" si="0"/>
        <v>2.403571292449594</v>
      </c>
      <c r="C7" s="47">
        <f>'[4]Peppers'!$H19</f>
        <v>2.403571292449594</v>
      </c>
      <c r="D7" s="24" t="s">
        <v>6</v>
      </c>
    </row>
    <row r="8" spans="1:4" ht="12" customHeight="1">
      <c r="A8" s="23">
        <v>1973</v>
      </c>
      <c r="B8" s="24">
        <f t="shared" si="0"/>
        <v>2.534106621238362</v>
      </c>
      <c r="C8" s="47">
        <f>'[4]Peppers'!$H20</f>
        <v>2.534106621238362</v>
      </c>
      <c r="D8" s="24" t="s">
        <v>6</v>
      </c>
    </row>
    <row r="9" spans="1:4" ht="12" customHeight="1">
      <c r="A9" s="23">
        <v>1974</v>
      </c>
      <c r="B9" s="24">
        <f t="shared" si="0"/>
        <v>2.7247561420408317</v>
      </c>
      <c r="C9" s="47">
        <f>'[4]Peppers'!$H21</f>
        <v>2.7247561420408317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2.4845698304880703</v>
      </c>
      <c r="C10" s="47">
        <f>'[4]Peppers'!$H22</f>
        <v>2.4845698304880703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2.6670030041048456</v>
      </c>
      <c r="C11" s="22">
        <f>'[4]Peppers'!$H23</f>
        <v>2.6670030041048456</v>
      </c>
      <c r="D11" s="22" t="s">
        <v>6</v>
      </c>
    </row>
    <row r="12" spans="1:4" ht="12" customHeight="1">
      <c r="A12" s="21">
        <v>1977</v>
      </c>
      <c r="B12" s="22">
        <f t="shared" si="0"/>
        <v>2.799231743696621</v>
      </c>
      <c r="C12" s="22">
        <f>'[4]Peppers'!$H24</f>
        <v>2.799231743696621</v>
      </c>
      <c r="D12" s="22" t="s">
        <v>6</v>
      </c>
    </row>
    <row r="13" spans="1:4" ht="12" customHeight="1">
      <c r="A13" s="21">
        <v>1978</v>
      </c>
      <c r="B13" s="22">
        <f t="shared" si="0"/>
        <v>2.7661342857784668</v>
      </c>
      <c r="C13" s="22">
        <f>'[4]Peppers'!$H25</f>
        <v>2.7661342857784668</v>
      </c>
      <c r="D13" s="22" t="s">
        <v>6</v>
      </c>
    </row>
    <row r="14" spans="1:4" ht="12" customHeight="1">
      <c r="A14" s="21">
        <v>1979</v>
      </c>
      <c r="B14" s="22">
        <f t="shared" si="0"/>
        <v>2.9375041656483964</v>
      </c>
      <c r="C14" s="22">
        <f>'[4]Peppers'!$H26</f>
        <v>2.9375041656483964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2.8854851883403736</v>
      </c>
      <c r="C15" s="22">
        <f>'[4]Peppers'!$H27</f>
        <v>2.8854851883403736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2.786064026856144</v>
      </c>
      <c r="C16" s="47">
        <f>'[4]Peppers'!$H28</f>
        <v>2.786064026856144</v>
      </c>
      <c r="D16" s="24" t="s">
        <v>6</v>
      </c>
    </row>
    <row r="17" spans="1:4" ht="12" customHeight="1">
      <c r="A17" s="23">
        <v>1982</v>
      </c>
      <c r="B17" s="24">
        <f t="shared" si="0"/>
        <v>2.972160490636898</v>
      </c>
      <c r="C17" s="47">
        <f>'[4]Peppers'!$H29</f>
        <v>2.972160490636898</v>
      </c>
      <c r="D17" s="24" t="s">
        <v>6</v>
      </c>
    </row>
    <row r="18" spans="1:4" ht="12" customHeight="1">
      <c r="A18" s="23">
        <v>1983</v>
      </c>
      <c r="B18" s="24">
        <f t="shared" si="0"/>
        <v>3.3255515200143404</v>
      </c>
      <c r="C18" s="47">
        <f>'[4]Peppers'!$H30</f>
        <v>3.3255515200143404</v>
      </c>
      <c r="D18" s="24" t="s">
        <v>6</v>
      </c>
    </row>
    <row r="19" spans="1:4" ht="12" customHeight="1">
      <c r="A19" s="23">
        <v>1984</v>
      </c>
      <c r="B19" s="24">
        <f t="shared" si="0"/>
        <v>3.6247397904784466</v>
      </c>
      <c r="C19" s="47">
        <f>'[4]Peppers'!$H31</f>
        <v>3.6247397904784466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3.800122449321916</v>
      </c>
      <c r="C20" s="47">
        <f>'[4]Peppers'!$H32</f>
        <v>3.800122449321916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3.96549359861376</v>
      </c>
      <c r="C21" s="22">
        <f>'[4]Peppers'!$H33</f>
        <v>3.96549359861376</v>
      </c>
      <c r="D21" s="22" t="s">
        <v>6</v>
      </c>
    </row>
    <row r="22" spans="1:4" ht="12" customHeight="1">
      <c r="A22" s="21">
        <v>1987</v>
      </c>
      <c r="B22" s="22">
        <f t="shared" si="0"/>
        <v>4.229337243208514</v>
      </c>
      <c r="C22" s="22">
        <f>'[4]Peppers'!$H34</f>
        <v>4.229337243208514</v>
      </c>
      <c r="D22" s="22" t="s">
        <v>6</v>
      </c>
    </row>
    <row r="23" spans="1:4" ht="12" customHeight="1">
      <c r="A23" s="21">
        <v>1988</v>
      </c>
      <c r="B23" s="22">
        <f t="shared" si="0"/>
        <v>4.475534750082646</v>
      </c>
      <c r="C23" s="22">
        <f>'[4]Peppers'!$H35</f>
        <v>4.475534750082646</v>
      </c>
      <c r="D23" s="22" t="s">
        <v>6</v>
      </c>
    </row>
    <row r="24" spans="1:4" ht="12" customHeight="1">
      <c r="A24" s="21">
        <v>1989</v>
      </c>
      <c r="B24" s="22">
        <f t="shared" si="0"/>
        <v>4.688573109298057</v>
      </c>
      <c r="C24" s="22">
        <f>'[4]Peppers'!$H36</f>
        <v>4.688573109298057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5.881065121870453</v>
      </c>
      <c r="C25" s="22">
        <f>'[4]Peppers'!$H37</f>
        <v>5.881065121870453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6.301204641520673</v>
      </c>
      <c r="C26" s="47">
        <f>'[4]Peppers'!$H38</f>
        <v>6.301204641520673</v>
      </c>
      <c r="D26" s="24" t="s">
        <v>6</v>
      </c>
    </row>
    <row r="27" spans="1:4" ht="12" customHeight="1">
      <c r="A27" s="23">
        <v>1992</v>
      </c>
      <c r="B27" s="24">
        <f t="shared" si="0"/>
        <v>7.101873467335555</v>
      </c>
      <c r="C27" s="47">
        <f>'[4]Peppers'!$H39</f>
        <v>7.101873467335555</v>
      </c>
      <c r="D27" s="24" t="s">
        <v>6</v>
      </c>
    </row>
    <row r="28" spans="1:4" ht="12" customHeight="1">
      <c r="A28" s="23">
        <v>1993</v>
      </c>
      <c r="B28" s="24">
        <f t="shared" si="0"/>
        <v>7.630987164122495</v>
      </c>
      <c r="C28" s="47">
        <f>'[4]Peppers'!$H40</f>
        <v>7.630987164122495</v>
      </c>
      <c r="D28" s="24" t="s">
        <v>6</v>
      </c>
    </row>
    <row r="29" spans="1:4" ht="12" customHeight="1">
      <c r="A29" s="23">
        <v>1994</v>
      </c>
      <c r="B29" s="24">
        <f t="shared" si="0"/>
        <v>7.0592418499202845</v>
      </c>
      <c r="C29" s="47">
        <f>'[4]Peppers'!$H41</f>
        <v>7.0592418499202845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7.010523397473335</v>
      </c>
      <c r="C30" s="47">
        <f>'[4]Peppers'!$H42</f>
        <v>7.010523397473335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8.068919543647537</v>
      </c>
      <c r="C31" s="22">
        <f>'[4]Peppers'!$H43</f>
        <v>8.068919543647537</v>
      </c>
      <c r="D31" s="22" t="s">
        <v>6</v>
      </c>
    </row>
    <row r="32" spans="1:4" ht="12" customHeight="1">
      <c r="A32" s="21">
        <v>1997</v>
      </c>
      <c r="B32" s="22">
        <f t="shared" si="0"/>
        <v>7.33395798253613</v>
      </c>
      <c r="C32" s="22">
        <f>'[4]Peppers'!$H44</f>
        <v>7.33395798253613</v>
      </c>
      <c r="D32" s="22" t="s">
        <v>6</v>
      </c>
    </row>
    <row r="33" spans="1:4" ht="12" customHeight="1">
      <c r="A33" s="21">
        <v>1998</v>
      </c>
      <c r="B33" s="22">
        <f t="shared" si="0"/>
        <v>7.762790861775348</v>
      </c>
      <c r="C33" s="22">
        <f>'[4]Peppers'!$H45</f>
        <v>7.762790861775348</v>
      </c>
      <c r="D33" s="22" t="s">
        <v>6</v>
      </c>
    </row>
    <row r="34" spans="1:4" ht="12" customHeight="1">
      <c r="A34" s="21">
        <v>1999</v>
      </c>
      <c r="B34" s="22">
        <f t="shared" si="0"/>
        <v>7.719155365667127</v>
      </c>
      <c r="C34" s="22">
        <f>'[4]Peppers'!$H46</f>
        <v>7.719155365667127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8.185645995075872</v>
      </c>
      <c r="C35" s="22">
        <f>'[4]Peppers'!$H47</f>
        <v>8.185645995075872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8.119456000145234</v>
      </c>
      <c r="C36" s="47">
        <f>'[4]Peppers'!$H48</f>
        <v>8.119456000145234</v>
      </c>
      <c r="D36" s="24" t="s">
        <v>6</v>
      </c>
    </row>
    <row r="37" spans="1:4" ht="12" customHeight="1">
      <c r="A37" s="23">
        <v>2002</v>
      </c>
      <c r="B37" s="24">
        <f t="shared" si="0"/>
        <v>8.264569949717743</v>
      </c>
      <c r="C37" s="47">
        <f>'[4]Peppers'!$H49</f>
        <v>8.264569949717743</v>
      </c>
      <c r="D37" s="24" t="s">
        <v>6</v>
      </c>
    </row>
    <row r="38" spans="1:4" ht="12" customHeight="1">
      <c r="A38" s="23">
        <v>2003</v>
      </c>
      <c r="B38" s="24">
        <f t="shared" si="0"/>
        <v>8.414215415838122</v>
      </c>
      <c r="C38" s="47">
        <f>'[4]Peppers'!$H50</f>
        <v>8.414215415838122</v>
      </c>
      <c r="D38" s="24" t="s">
        <v>6</v>
      </c>
    </row>
    <row r="39" spans="1:4" ht="12" customHeight="1">
      <c r="A39" s="23">
        <v>2004</v>
      </c>
      <c r="B39" s="24">
        <f t="shared" si="0"/>
        <v>8.636785825671454</v>
      </c>
      <c r="C39" s="47">
        <f>'[4]Peppers'!$H51</f>
        <v>8.636785825671454</v>
      </c>
      <c r="D39" s="24" t="s">
        <v>6</v>
      </c>
    </row>
    <row r="40" spans="1:4" ht="12" customHeight="1">
      <c r="A40" s="23">
        <v>2005</v>
      </c>
      <c r="B40" s="24">
        <f t="shared" si="0"/>
        <v>9.205633457742003</v>
      </c>
      <c r="C40" s="47">
        <f>'[4]Peppers'!$H52</f>
        <v>9.205633457742003</v>
      </c>
      <c r="D40" s="24" t="s">
        <v>6</v>
      </c>
    </row>
    <row r="41" spans="1:4" ht="12" customHeight="1">
      <c r="A41" s="21">
        <v>2006</v>
      </c>
      <c r="B41" s="22">
        <f t="shared" si="0"/>
        <v>9.457436631386074</v>
      </c>
      <c r="C41" s="22">
        <f>'[4]Peppers'!$H53</f>
        <v>9.457436631386074</v>
      </c>
      <c r="D41" s="22" t="s">
        <v>6</v>
      </c>
    </row>
    <row r="42" spans="1:4" ht="12" customHeight="1">
      <c r="A42" s="21">
        <v>2007</v>
      </c>
      <c r="B42" s="22">
        <f t="shared" si="0"/>
        <v>9.364322718900365</v>
      </c>
      <c r="C42" s="22">
        <f>'[4]Peppers'!$H54</f>
        <v>9.364322718900365</v>
      </c>
      <c r="D42" s="22" t="s">
        <v>6</v>
      </c>
    </row>
    <row r="43" spans="1:4" ht="12" customHeight="1">
      <c r="A43" s="21">
        <v>2008</v>
      </c>
      <c r="B43" s="22">
        <f t="shared" si="0"/>
        <v>9.479054225259025</v>
      </c>
      <c r="C43" s="22">
        <f>'[4]Peppers'!$H55</f>
        <v>9.479054225259025</v>
      </c>
      <c r="D43" s="22" t="s">
        <v>6</v>
      </c>
    </row>
    <row r="44" spans="1:4" ht="12" customHeight="1">
      <c r="A44" s="21">
        <v>2009</v>
      </c>
      <c r="B44" s="22">
        <f t="shared" si="0"/>
        <v>9.800546893603677</v>
      </c>
      <c r="C44" s="22">
        <f>'[4]Peppers'!$H56</f>
        <v>9.800546893603677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10.331163247511153</v>
      </c>
      <c r="C45" s="22">
        <f>'[4]Peppers'!$H57</f>
        <v>10.331163247511153</v>
      </c>
      <c r="D45" s="22" t="s">
        <v>6</v>
      </c>
    </row>
    <row r="46" spans="1:4" ht="12" customHeight="1">
      <c r="A46" s="43">
        <v>2011</v>
      </c>
      <c r="B46" s="44">
        <f t="shared" si="1"/>
        <v>10.56727870341496</v>
      </c>
      <c r="C46" s="47">
        <f>'[4]Peppers'!$H58</f>
        <v>10.56727870341496</v>
      </c>
      <c r="D46" s="44" t="s">
        <v>6</v>
      </c>
    </row>
    <row r="47" spans="1:4" ht="12" customHeight="1">
      <c r="A47" s="46">
        <v>2012</v>
      </c>
      <c r="B47" s="47">
        <f t="shared" si="1"/>
        <v>10.750201218551078</v>
      </c>
      <c r="C47" s="47">
        <f>'[4]Peppers'!$H59</f>
        <v>10.750201218551078</v>
      </c>
      <c r="D47" s="47" t="s">
        <v>6</v>
      </c>
    </row>
    <row r="48" spans="1:4" ht="12" customHeight="1">
      <c r="A48" s="46">
        <v>2013</v>
      </c>
      <c r="B48" s="47">
        <f t="shared" si="1"/>
        <v>10.030882972043962</v>
      </c>
      <c r="C48" s="47">
        <f>'[4]Peppers'!$H60</f>
        <v>10.030882972043962</v>
      </c>
      <c r="D48" s="47" t="s">
        <v>6</v>
      </c>
    </row>
    <row r="49" spans="1:4" ht="12" customHeight="1">
      <c r="A49" s="46">
        <v>2014</v>
      </c>
      <c r="B49" s="47">
        <f t="shared" si="1"/>
        <v>10.716382050350525</v>
      </c>
      <c r="C49" s="47">
        <f>'[4]Peppers'!$H61</f>
        <v>10.716382050350525</v>
      </c>
      <c r="D49" s="47" t="s">
        <v>6</v>
      </c>
    </row>
    <row r="50" spans="1:4" ht="12" customHeight="1">
      <c r="A50" s="49">
        <v>2015</v>
      </c>
      <c r="B50" s="50">
        <f t="shared" si="1"/>
        <v>10.73352043558152</v>
      </c>
      <c r="C50" s="50">
        <f>'[4]Peppers'!$H62</f>
        <v>10.73352043558152</v>
      </c>
      <c r="D50" s="50" t="s">
        <v>6</v>
      </c>
    </row>
    <row r="51" spans="1:4" ht="12" customHeight="1">
      <c r="A51" s="56">
        <v>2016</v>
      </c>
      <c r="B51" s="48">
        <f>SUM(C51:D51)</f>
        <v>11.07667924684282</v>
      </c>
      <c r="C51" s="48">
        <f>'[4]Peppers'!$H63</f>
        <v>11.07667924684282</v>
      </c>
      <c r="D51" s="48" t="s">
        <v>6</v>
      </c>
    </row>
    <row r="52" spans="1:4" ht="12" customHeight="1">
      <c r="A52" s="56">
        <v>2017</v>
      </c>
      <c r="B52" s="48">
        <f>SUM(C52:D52)</f>
        <v>11.304526014718373</v>
      </c>
      <c r="C52" s="48">
        <f>'[4]Peppers'!$H64</f>
        <v>11.304526014718373</v>
      </c>
      <c r="D52" s="48" t="s">
        <v>6</v>
      </c>
    </row>
    <row r="53" spans="1:4" ht="12" customHeight="1">
      <c r="A53" s="69">
        <v>2018</v>
      </c>
      <c r="B53" s="70">
        <f>SUM(C53:D53)</f>
        <v>11.16730501695791</v>
      </c>
      <c r="C53" s="48">
        <f>'[4]Peppers'!$H65</f>
        <v>11.16730501695791</v>
      </c>
      <c r="D53" s="70" t="s">
        <v>6</v>
      </c>
    </row>
    <row r="54" spans="1:4" ht="12" customHeight="1" thickBot="1">
      <c r="A54" s="57">
        <v>2019</v>
      </c>
      <c r="B54" s="58">
        <f>SUM(C54:D54)</f>
        <v>11.330467535821876</v>
      </c>
      <c r="C54" s="58">
        <f>'[4]Peppers'!$H66</f>
        <v>11.330467535821876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160"/>
      <c r="C57" s="160"/>
      <c r="D57" s="16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159"/>
      <c r="B58" s="160"/>
      <c r="C58" s="160"/>
      <c r="D58" s="161"/>
    </row>
    <row r="59" spans="1:4" ht="12" customHeight="1">
      <c r="A59" s="159"/>
      <c r="B59" s="160"/>
      <c r="C59" s="160"/>
      <c r="D59" s="161"/>
    </row>
  </sheetData>
  <sheetProtection/>
  <mergeCells count="9">
    <mergeCell ref="B4:D4"/>
    <mergeCell ref="A1:D1"/>
    <mergeCell ref="A57:D59"/>
    <mergeCell ref="A55:D55"/>
    <mergeCell ref="A56:D56"/>
    <mergeCell ref="A2:A3"/>
    <mergeCell ref="B2:B3"/>
    <mergeCell ref="C2:C3"/>
    <mergeCell ref="D2:D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89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8</v>
      </c>
    </row>
    <row r="4" spans="1:81" ht="12" customHeight="1">
      <c r="A4" s="42"/>
      <c r="B4" s="82" t="s">
        <v>67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 t="s">
        <v>6</v>
      </c>
      <c r="C5" s="22" t="s">
        <v>6</v>
      </c>
      <c r="D5" s="22" t="str">
        <f>E5</f>
        <v>NA</v>
      </c>
      <c r="E5" s="22" t="str">
        <f>'[5]ChilePeppers'!$J8</f>
        <v>NA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47" t="s">
        <v>6</v>
      </c>
      <c r="C6" s="47" t="s">
        <v>6</v>
      </c>
      <c r="D6" s="47" t="str">
        <f aca="true" t="shared" si="0" ref="D6:D52">E6</f>
        <v>NA</v>
      </c>
      <c r="E6" s="47" t="str">
        <f>'[5]ChilePeppers'!$J9</f>
        <v>NA</v>
      </c>
    </row>
    <row r="7" spans="1:5" ht="12" customHeight="1">
      <c r="A7" s="23">
        <v>1972</v>
      </c>
      <c r="B7" s="47" t="s">
        <v>6</v>
      </c>
      <c r="C7" s="47" t="s">
        <v>6</v>
      </c>
      <c r="D7" s="47" t="str">
        <f t="shared" si="0"/>
        <v>NA</v>
      </c>
      <c r="E7" s="47" t="str">
        <f>'[5]ChilePeppers'!$J10</f>
        <v>NA</v>
      </c>
    </row>
    <row r="8" spans="1:5" ht="12" customHeight="1">
      <c r="A8" s="23">
        <v>1973</v>
      </c>
      <c r="B8" s="47" t="s">
        <v>6</v>
      </c>
      <c r="C8" s="47" t="s">
        <v>6</v>
      </c>
      <c r="D8" s="47" t="str">
        <f t="shared" si="0"/>
        <v>NA</v>
      </c>
      <c r="E8" s="47" t="str">
        <f>'[5]ChilePeppers'!$J11</f>
        <v>NA</v>
      </c>
    </row>
    <row r="9" spans="1:5" ht="12" customHeight="1">
      <c r="A9" s="23">
        <v>1974</v>
      </c>
      <c r="B9" s="47" t="s">
        <v>6</v>
      </c>
      <c r="C9" s="47" t="s">
        <v>6</v>
      </c>
      <c r="D9" s="47" t="str">
        <f t="shared" si="0"/>
        <v>NA</v>
      </c>
      <c r="E9" s="47" t="str">
        <f>'[5]ChilePeppers'!$J12</f>
        <v>NA</v>
      </c>
    </row>
    <row r="10" spans="1:81" s="16" customFormat="1" ht="12" customHeight="1">
      <c r="A10" s="23">
        <v>1975</v>
      </c>
      <c r="B10" s="47" t="s">
        <v>6</v>
      </c>
      <c r="C10" s="47" t="s">
        <v>6</v>
      </c>
      <c r="D10" s="47" t="str">
        <f t="shared" si="0"/>
        <v>NA</v>
      </c>
      <c r="E10" s="47" t="str">
        <f>'[5]ChilePeppers'!$J13</f>
        <v>NA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 t="s">
        <v>6</v>
      </c>
      <c r="C11" s="22" t="s">
        <v>6</v>
      </c>
      <c r="D11" s="22" t="str">
        <f t="shared" si="0"/>
        <v>NA</v>
      </c>
      <c r="E11" s="22" t="str">
        <f>'[5]ChilePeppers'!$J14</f>
        <v>NA</v>
      </c>
    </row>
    <row r="12" spans="1:5" ht="12" customHeight="1">
      <c r="A12" s="21">
        <v>1977</v>
      </c>
      <c r="B12" s="22" t="s">
        <v>6</v>
      </c>
      <c r="C12" s="22" t="s">
        <v>6</v>
      </c>
      <c r="D12" s="22" t="str">
        <f t="shared" si="0"/>
        <v>NA</v>
      </c>
      <c r="E12" s="22" t="str">
        <f>'[5]ChilePeppers'!$J15</f>
        <v>NA</v>
      </c>
    </row>
    <row r="13" spans="1:5" ht="12" customHeight="1">
      <c r="A13" s="21">
        <v>1978</v>
      </c>
      <c r="B13" s="22" t="s">
        <v>6</v>
      </c>
      <c r="C13" s="22" t="s">
        <v>6</v>
      </c>
      <c r="D13" s="22" t="str">
        <f t="shared" si="0"/>
        <v>NA</v>
      </c>
      <c r="E13" s="22" t="str">
        <f>'[5]ChilePeppers'!$J16</f>
        <v>NA</v>
      </c>
    </row>
    <row r="14" spans="1:5" ht="12" customHeight="1">
      <c r="A14" s="21">
        <v>1979</v>
      </c>
      <c r="B14" s="22" t="s">
        <v>6</v>
      </c>
      <c r="C14" s="22" t="s">
        <v>6</v>
      </c>
      <c r="D14" s="22" t="str">
        <f t="shared" si="0"/>
        <v>NA</v>
      </c>
      <c r="E14" s="22" t="str">
        <f>'[5]ChilePeppers'!$J17</f>
        <v>NA</v>
      </c>
    </row>
    <row r="15" spans="1:81" s="16" customFormat="1" ht="12" customHeight="1">
      <c r="A15" s="21">
        <v>1980</v>
      </c>
      <c r="B15" s="22">
        <f aca="true" t="shared" si="1" ref="B15:B52">SUM(C15,D15)</f>
        <v>3.0490413918480983</v>
      </c>
      <c r="C15" s="22" t="s">
        <v>6</v>
      </c>
      <c r="D15" s="22">
        <f t="shared" si="0"/>
        <v>3.0490413918480983</v>
      </c>
      <c r="E15" s="22">
        <f>'[5]ChilePeppers'!$J18</f>
        <v>3.0490413918480983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47">
        <f t="shared" si="1"/>
        <v>3.267556943200299</v>
      </c>
      <c r="C16" s="47" t="s">
        <v>6</v>
      </c>
      <c r="D16" s="47">
        <f t="shared" si="0"/>
        <v>3.267556943200299</v>
      </c>
      <c r="E16" s="47">
        <f>'[5]ChilePeppers'!$J19</f>
        <v>3.267556943200299</v>
      </c>
    </row>
    <row r="17" spans="1:5" ht="12" customHeight="1">
      <c r="A17" s="23">
        <v>1982</v>
      </c>
      <c r="B17" s="47">
        <f t="shared" si="1"/>
        <v>3.0546195324478447</v>
      </c>
      <c r="C17" s="47" t="s">
        <v>6</v>
      </c>
      <c r="D17" s="47">
        <f t="shared" si="0"/>
        <v>3.0546195324478447</v>
      </c>
      <c r="E17" s="47">
        <f>'[5]ChilePeppers'!$J20</f>
        <v>3.0546195324478447</v>
      </c>
    </row>
    <row r="18" spans="1:5" ht="12" customHeight="1">
      <c r="A18" s="23">
        <v>1983</v>
      </c>
      <c r="B18" s="47">
        <f t="shared" si="1"/>
        <v>3.3093761603366523</v>
      </c>
      <c r="C18" s="47" t="s">
        <v>6</v>
      </c>
      <c r="D18" s="47">
        <f t="shared" si="0"/>
        <v>3.3093761603366523</v>
      </c>
      <c r="E18" s="47">
        <f>'[5]ChilePeppers'!$J21</f>
        <v>3.3093761603366523</v>
      </c>
    </row>
    <row r="19" spans="1:5" ht="12" customHeight="1">
      <c r="A19" s="23">
        <v>1984</v>
      </c>
      <c r="B19" s="47">
        <f t="shared" si="1"/>
        <v>3.6141537055528286</v>
      </c>
      <c r="C19" s="47" t="s">
        <v>6</v>
      </c>
      <c r="D19" s="47">
        <f t="shared" si="0"/>
        <v>3.6141537055528286</v>
      </c>
      <c r="E19" s="47">
        <f>'[5]ChilePeppers'!$J22</f>
        <v>3.6141537055528286</v>
      </c>
    </row>
    <row r="20" spans="1:81" s="16" customFormat="1" ht="12" customHeight="1">
      <c r="A20" s="23">
        <v>1985</v>
      </c>
      <c r="B20" s="47">
        <f t="shared" si="1"/>
        <v>3.9106119950013842</v>
      </c>
      <c r="C20" s="47" t="s">
        <v>6</v>
      </c>
      <c r="D20" s="47">
        <f t="shared" si="0"/>
        <v>3.9106119950013842</v>
      </c>
      <c r="E20" s="47">
        <f>'[5]ChilePeppers'!$J23</f>
        <v>3.9106119950013842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1"/>
        <v>4.174917203751491</v>
      </c>
      <c r="C21" s="22" t="s">
        <v>6</v>
      </c>
      <c r="D21" s="22">
        <f t="shared" si="0"/>
        <v>4.174917203751491</v>
      </c>
      <c r="E21" s="22">
        <f>'[5]ChilePeppers'!$J24</f>
        <v>4.174917203751491</v>
      </c>
    </row>
    <row r="22" spans="1:5" ht="12" customHeight="1">
      <c r="A22" s="21">
        <v>1987</v>
      </c>
      <c r="B22" s="22">
        <f t="shared" si="1"/>
        <v>4.1653638325563005</v>
      </c>
      <c r="C22" s="22" t="s">
        <v>6</v>
      </c>
      <c r="D22" s="22">
        <f t="shared" si="0"/>
        <v>4.1653638325563005</v>
      </c>
      <c r="E22" s="22">
        <f>'[5]ChilePeppers'!$J25</f>
        <v>4.1653638325563005</v>
      </c>
    </row>
    <row r="23" spans="1:5" ht="12" customHeight="1">
      <c r="A23" s="21">
        <v>1988</v>
      </c>
      <c r="B23" s="22">
        <f t="shared" si="1"/>
        <v>4.314752613041332</v>
      </c>
      <c r="C23" s="22" t="s">
        <v>6</v>
      </c>
      <c r="D23" s="22">
        <f t="shared" si="0"/>
        <v>4.314752613041332</v>
      </c>
      <c r="E23" s="22">
        <f>'[5]ChilePeppers'!$J26</f>
        <v>4.314752613041332</v>
      </c>
    </row>
    <row r="24" spans="1:5" ht="12" customHeight="1">
      <c r="A24" s="21">
        <v>1989</v>
      </c>
      <c r="B24" s="22">
        <f t="shared" si="1"/>
        <v>4.503899340038489</v>
      </c>
      <c r="C24" s="22" t="s">
        <v>6</v>
      </c>
      <c r="D24" s="22">
        <f t="shared" si="0"/>
        <v>4.503899340038489</v>
      </c>
      <c r="E24" s="22">
        <f>'[5]ChilePeppers'!$J27</f>
        <v>4.503899340038489</v>
      </c>
    </row>
    <row r="25" spans="1:81" s="16" customFormat="1" ht="12" customHeight="1">
      <c r="A25" s="21">
        <v>1990</v>
      </c>
      <c r="B25" s="22">
        <f t="shared" si="1"/>
        <v>4.831033775197655</v>
      </c>
      <c r="C25" s="22" t="s">
        <v>6</v>
      </c>
      <c r="D25" s="22">
        <f t="shared" si="0"/>
        <v>4.831033775197655</v>
      </c>
      <c r="E25" s="22">
        <f>'[5]ChilePeppers'!$J28</f>
        <v>4.831033775197655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47">
        <f t="shared" si="1"/>
        <v>4.513408438947112</v>
      </c>
      <c r="C26" s="47" t="s">
        <v>6</v>
      </c>
      <c r="D26" s="47">
        <f t="shared" si="0"/>
        <v>4.513408438947112</v>
      </c>
      <c r="E26" s="47">
        <f>'[5]ChilePeppers'!$J29</f>
        <v>4.513408438947112</v>
      </c>
    </row>
    <row r="27" spans="1:5" ht="12" customHeight="1">
      <c r="A27" s="23">
        <v>1992</v>
      </c>
      <c r="B27" s="47">
        <f t="shared" si="1"/>
        <v>5.582278947606951</v>
      </c>
      <c r="C27" s="47" t="s">
        <v>6</v>
      </c>
      <c r="D27" s="47">
        <f t="shared" si="0"/>
        <v>5.582278947606951</v>
      </c>
      <c r="E27" s="47">
        <f>'[5]ChilePeppers'!$J30</f>
        <v>5.582278947606951</v>
      </c>
    </row>
    <row r="28" spans="1:5" ht="12" customHeight="1">
      <c r="A28" s="23">
        <v>1993</v>
      </c>
      <c r="B28" s="47">
        <f t="shared" si="1"/>
        <v>4.897128704583735</v>
      </c>
      <c r="C28" s="47" t="s">
        <v>6</v>
      </c>
      <c r="D28" s="47">
        <f t="shared" si="0"/>
        <v>4.897128704583735</v>
      </c>
      <c r="E28" s="47">
        <f>'[5]ChilePeppers'!$J31</f>
        <v>4.897128704583735</v>
      </c>
    </row>
    <row r="29" spans="1:5" ht="12" customHeight="1">
      <c r="A29" s="23">
        <v>1994</v>
      </c>
      <c r="B29" s="47">
        <f t="shared" si="1"/>
        <v>4.104364281522115</v>
      </c>
      <c r="C29" s="47" t="s">
        <v>6</v>
      </c>
      <c r="D29" s="47">
        <f t="shared" si="0"/>
        <v>4.104364281522115</v>
      </c>
      <c r="E29" s="47">
        <f>'[5]ChilePeppers'!$J32</f>
        <v>4.104364281522115</v>
      </c>
    </row>
    <row r="30" spans="1:81" s="16" customFormat="1" ht="12" customHeight="1">
      <c r="A30" s="23">
        <v>1995</v>
      </c>
      <c r="B30" s="47">
        <f t="shared" si="1"/>
        <v>3.8340741906756164</v>
      </c>
      <c r="C30" s="47" t="s">
        <v>6</v>
      </c>
      <c r="D30" s="47">
        <f t="shared" si="0"/>
        <v>3.8340741906756164</v>
      </c>
      <c r="E30" s="47">
        <f>'[5]ChilePeppers'!$J33</f>
        <v>3.8340741906756164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1"/>
        <v>4.730368186034851</v>
      </c>
      <c r="C31" s="22" t="s">
        <v>6</v>
      </c>
      <c r="D31" s="22">
        <f t="shared" si="0"/>
        <v>4.730368186034851</v>
      </c>
      <c r="E31" s="22">
        <f>'[5]ChilePeppers'!$J34</f>
        <v>4.730368186034851</v>
      </c>
    </row>
    <row r="32" spans="1:5" ht="12" customHeight="1">
      <c r="A32" s="21">
        <v>1997</v>
      </c>
      <c r="B32" s="22">
        <f t="shared" si="1"/>
        <v>4.586038363650261</v>
      </c>
      <c r="C32" s="22" t="s">
        <v>6</v>
      </c>
      <c r="D32" s="22">
        <f t="shared" si="0"/>
        <v>4.586038363650261</v>
      </c>
      <c r="E32" s="22">
        <f>'[5]ChilePeppers'!$J35</f>
        <v>4.586038363650261</v>
      </c>
    </row>
    <row r="33" spans="1:5" ht="12" customHeight="1">
      <c r="A33" s="21">
        <v>1998</v>
      </c>
      <c r="B33" s="22">
        <f t="shared" si="1"/>
        <v>4.758195321045289</v>
      </c>
      <c r="C33" s="22" t="s">
        <v>6</v>
      </c>
      <c r="D33" s="22">
        <f t="shared" si="0"/>
        <v>4.758195321045289</v>
      </c>
      <c r="E33" s="22">
        <f>'[5]ChilePeppers'!$J36</f>
        <v>4.758195321045289</v>
      </c>
    </row>
    <row r="34" spans="1:5" ht="12" customHeight="1">
      <c r="A34" s="21">
        <v>1999</v>
      </c>
      <c r="B34" s="22">
        <f t="shared" si="1"/>
        <v>4.704573308784832</v>
      </c>
      <c r="C34" s="22" t="s">
        <v>6</v>
      </c>
      <c r="D34" s="22">
        <f t="shared" si="0"/>
        <v>4.704573308784832</v>
      </c>
      <c r="E34" s="22">
        <f>'[5]ChilePeppers'!$J37</f>
        <v>4.704573308784832</v>
      </c>
    </row>
    <row r="35" spans="1:81" s="16" customFormat="1" ht="12" customHeight="1">
      <c r="A35" s="21">
        <v>2000</v>
      </c>
      <c r="B35" s="22">
        <f t="shared" si="1"/>
        <v>5.1535384470315355</v>
      </c>
      <c r="C35" s="22" t="s">
        <v>6</v>
      </c>
      <c r="D35" s="22">
        <f t="shared" si="0"/>
        <v>5.1535384470315355</v>
      </c>
      <c r="E35" s="22">
        <f>'[5]ChilePeppers'!$J38</f>
        <v>5.1535384470315355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47">
        <f t="shared" si="1"/>
        <v>5.178842496750514</v>
      </c>
      <c r="C36" s="47" t="s">
        <v>6</v>
      </c>
      <c r="D36" s="47">
        <f t="shared" si="0"/>
        <v>5.178842496750514</v>
      </c>
      <c r="E36" s="47">
        <f>'[5]ChilePeppers'!$J39</f>
        <v>5.178842496750514</v>
      </c>
    </row>
    <row r="37" spans="1:5" ht="12" customHeight="1">
      <c r="A37" s="23">
        <v>2002</v>
      </c>
      <c r="B37" s="47">
        <f t="shared" si="1"/>
        <v>5.82655336581112</v>
      </c>
      <c r="C37" s="47" t="s">
        <v>6</v>
      </c>
      <c r="D37" s="47">
        <f t="shared" si="0"/>
        <v>5.82655336581112</v>
      </c>
      <c r="E37" s="47">
        <f>'[5]ChilePeppers'!$J40</f>
        <v>5.82655336581112</v>
      </c>
    </row>
    <row r="38" spans="1:5" ht="12" customHeight="1">
      <c r="A38" s="23">
        <v>2003</v>
      </c>
      <c r="B38" s="47">
        <f t="shared" si="1"/>
        <v>5.609558038488213</v>
      </c>
      <c r="C38" s="47" t="s">
        <v>6</v>
      </c>
      <c r="D38" s="47">
        <f t="shared" si="0"/>
        <v>5.609558038488213</v>
      </c>
      <c r="E38" s="47">
        <f>'[5]ChilePeppers'!$J41</f>
        <v>5.609558038488213</v>
      </c>
    </row>
    <row r="39" spans="1:5" ht="12" customHeight="1">
      <c r="A39" s="23">
        <v>2004</v>
      </c>
      <c r="B39" s="47">
        <f t="shared" si="1"/>
        <v>6.124099488242794</v>
      </c>
      <c r="C39" s="47" t="s">
        <v>6</v>
      </c>
      <c r="D39" s="47">
        <f t="shared" si="0"/>
        <v>6.124099488242794</v>
      </c>
      <c r="E39" s="47">
        <f>'[5]ChilePeppers'!$J42</f>
        <v>6.124099488242794</v>
      </c>
    </row>
    <row r="40" spans="1:5" ht="12" customHeight="1">
      <c r="A40" s="23">
        <v>2005</v>
      </c>
      <c r="B40" s="47">
        <f t="shared" si="1"/>
        <v>6.051810841095994</v>
      </c>
      <c r="C40" s="47" t="s">
        <v>6</v>
      </c>
      <c r="D40" s="47">
        <f t="shared" si="0"/>
        <v>6.051810841095994</v>
      </c>
      <c r="E40" s="47">
        <f>'[5]ChilePeppers'!$J43</f>
        <v>6.051810841095994</v>
      </c>
    </row>
    <row r="41" spans="1:5" ht="12" customHeight="1">
      <c r="A41" s="21">
        <v>2006</v>
      </c>
      <c r="B41" s="22">
        <f t="shared" si="1"/>
        <v>6.357534219231321</v>
      </c>
      <c r="C41" s="22" t="s">
        <v>6</v>
      </c>
      <c r="D41" s="22">
        <f t="shared" si="0"/>
        <v>6.357534219231321</v>
      </c>
      <c r="E41" s="22">
        <f>'[5]ChilePeppers'!$J44</f>
        <v>6.357534219231321</v>
      </c>
    </row>
    <row r="42" spans="1:5" ht="12" customHeight="1">
      <c r="A42" s="21">
        <v>2007</v>
      </c>
      <c r="B42" s="22">
        <f t="shared" si="1"/>
        <v>5.856545191358893</v>
      </c>
      <c r="C42" s="22" t="s">
        <v>6</v>
      </c>
      <c r="D42" s="22">
        <f t="shared" si="0"/>
        <v>5.856545191358893</v>
      </c>
      <c r="E42" s="22">
        <f>'[5]ChilePeppers'!$J45</f>
        <v>5.856545191358893</v>
      </c>
    </row>
    <row r="43" spans="1:5" ht="12" customHeight="1">
      <c r="A43" s="21">
        <v>2008</v>
      </c>
      <c r="B43" s="22">
        <f t="shared" si="1"/>
        <v>6.191323237297121</v>
      </c>
      <c r="C43" s="22" t="s">
        <v>6</v>
      </c>
      <c r="D43" s="22">
        <f t="shared" si="0"/>
        <v>6.191323237297121</v>
      </c>
      <c r="E43" s="22">
        <f>'[5]ChilePeppers'!$J46</f>
        <v>6.191323237297121</v>
      </c>
    </row>
    <row r="44" spans="1:5" ht="12" customHeight="1">
      <c r="A44" s="21">
        <v>2009</v>
      </c>
      <c r="B44" s="22">
        <f t="shared" si="1"/>
        <v>6.579622349367557</v>
      </c>
      <c r="C44" s="22" t="s">
        <v>6</v>
      </c>
      <c r="D44" s="22">
        <f t="shared" si="0"/>
        <v>6.579622349367557</v>
      </c>
      <c r="E44" s="22">
        <f>'[5]ChilePeppers'!$J47</f>
        <v>6.579622349367557</v>
      </c>
    </row>
    <row r="45" spans="1:5" ht="12" customHeight="1">
      <c r="A45" s="21">
        <v>2010</v>
      </c>
      <c r="B45" s="22">
        <f t="shared" si="1"/>
        <v>6.5792588049463046</v>
      </c>
      <c r="C45" s="22" t="s">
        <v>6</v>
      </c>
      <c r="D45" s="22">
        <f t="shared" si="0"/>
        <v>6.5792588049463046</v>
      </c>
      <c r="E45" s="22">
        <f>'[5]ChilePeppers'!$J48</f>
        <v>6.5792588049463046</v>
      </c>
    </row>
    <row r="46" spans="1:5" ht="12" customHeight="1">
      <c r="A46" s="43">
        <v>2011</v>
      </c>
      <c r="B46" s="47">
        <f t="shared" si="1"/>
        <v>6.607290693993731</v>
      </c>
      <c r="C46" s="47" t="s">
        <v>6</v>
      </c>
      <c r="D46" s="47">
        <f t="shared" si="0"/>
        <v>6.607290693993731</v>
      </c>
      <c r="E46" s="47">
        <f>'[5]ChilePeppers'!$J49</f>
        <v>6.607290693993731</v>
      </c>
    </row>
    <row r="47" spans="1:5" ht="12" customHeight="1">
      <c r="A47" s="46">
        <v>2012</v>
      </c>
      <c r="B47" s="47">
        <f t="shared" si="1"/>
        <v>7.199847378654546</v>
      </c>
      <c r="C47" s="47" t="s">
        <v>6</v>
      </c>
      <c r="D47" s="47">
        <f t="shared" si="0"/>
        <v>7.199847378654546</v>
      </c>
      <c r="E47" s="47">
        <f>'[5]ChilePeppers'!$J50</f>
        <v>7.199847378654546</v>
      </c>
    </row>
    <row r="48" spans="1:5" ht="12" customHeight="1">
      <c r="A48" s="46">
        <v>2013</v>
      </c>
      <c r="B48" s="47">
        <f t="shared" si="1"/>
        <v>6.977759187297775</v>
      </c>
      <c r="C48" s="47" t="s">
        <v>6</v>
      </c>
      <c r="D48" s="47">
        <f t="shared" si="0"/>
        <v>6.977759187297775</v>
      </c>
      <c r="E48" s="47">
        <f>'[5]ChilePeppers'!$J51</f>
        <v>6.977759187297775</v>
      </c>
    </row>
    <row r="49" spans="1:5" ht="12" customHeight="1">
      <c r="A49" s="46">
        <v>2014</v>
      </c>
      <c r="B49" s="47">
        <f t="shared" si="1"/>
        <v>7.182521442855567</v>
      </c>
      <c r="C49" s="47" t="s">
        <v>6</v>
      </c>
      <c r="D49" s="47">
        <f t="shared" si="0"/>
        <v>7.182521442855567</v>
      </c>
      <c r="E49" s="47">
        <f>'[5]ChilePeppers'!$J52</f>
        <v>7.182521442855567</v>
      </c>
    </row>
    <row r="50" spans="1:5" ht="12" customHeight="1">
      <c r="A50" s="49">
        <v>2015</v>
      </c>
      <c r="B50" s="50">
        <f t="shared" si="1"/>
        <v>7.112938540232648</v>
      </c>
      <c r="C50" s="50" t="s">
        <v>6</v>
      </c>
      <c r="D50" s="50">
        <f t="shared" si="0"/>
        <v>7.112938540232648</v>
      </c>
      <c r="E50" s="50">
        <f>'[5]ChilePeppers'!$J53</f>
        <v>7.112938540232648</v>
      </c>
    </row>
    <row r="51" spans="1:5" ht="12" customHeight="1">
      <c r="A51" s="56">
        <v>2016</v>
      </c>
      <c r="B51" s="48">
        <f t="shared" si="1"/>
        <v>7.603642822833215</v>
      </c>
      <c r="C51" s="48" t="s">
        <v>6</v>
      </c>
      <c r="D51" s="48">
        <f t="shared" si="0"/>
        <v>7.603642822833215</v>
      </c>
      <c r="E51" s="48">
        <f>'[5]ChilePeppers'!$J54</f>
        <v>7.603642822833215</v>
      </c>
    </row>
    <row r="52" spans="1:5" ht="12" customHeight="1">
      <c r="A52" s="56">
        <v>2017</v>
      </c>
      <c r="B52" s="48">
        <f t="shared" si="1"/>
        <v>7.494385940947368</v>
      </c>
      <c r="C52" s="48" t="s">
        <v>6</v>
      </c>
      <c r="D52" s="48">
        <f t="shared" si="0"/>
        <v>7.494385940947368</v>
      </c>
      <c r="E52" s="48">
        <f>'[5]ChilePeppers'!$J55</f>
        <v>7.494385940947368</v>
      </c>
    </row>
    <row r="53" spans="1:5" ht="12" customHeight="1">
      <c r="A53" s="69">
        <v>2018</v>
      </c>
      <c r="B53" s="70">
        <f>SUM(C53,D53)</f>
        <v>6.831592941692941</v>
      </c>
      <c r="C53" s="70" t="s">
        <v>6</v>
      </c>
      <c r="D53" s="70">
        <f>E53</f>
        <v>6.831592941692941</v>
      </c>
      <c r="E53" s="70">
        <f>'[5]ChilePeppers'!$J56</f>
        <v>6.831592941692941</v>
      </c>
    </row>
    <row r="54" spans="1:5" ht="12" customHeight="1" thickBot="1">
      <c r="A54" s="57">
        <v>2019</v>
      </c>
      <c r="B54" s="58">
        <f>SUM(C54,D54)</f>
        <v>7.269651765314999</v>
      </c>
      <c r="C54" s="58" t="s">
        <v>6</v>
      </c>
      <c r="D54" s="58">
        <f>E54</f>
        <v>7.269651765314999</v>
      </c>
      <c r="E54" s="58">
        <f>'[5]ChilePeppers'!$J57</f>
        <v>7.269651765314999</v>
      </c>
    </row>
    <row r="55" spans="1:81" ht="12" customHeight="1" thickTop="1">
      <c r="A55" s="88" t="s">
        <v>56</v>
      </c>
      <c r="B55" s="89"/>
      <c r="C55" s="89"/>
      <c r="D55" s="89"/>
      <c r="E55" s="9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19"/>
      <c r="E56" s="12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5" ht="12" customHeight="1">
      <c r="A57" s="85" t="s">
        <v>123</v>
      </c>
      <c r="B57" s="86"/>
      <c r="C57" s="86"/>
      <c r="D57" s="86"/>
      <c r="E57" s="87"/>
    </row>
    <row r="58" spans="1:5" ht="12" customHeight="1">
      <c r="A58" s="85"/>
      <c r="B58" s="86"/>
      <c r="C58" s="86"/>
      <c r="D58" s="86"/>
      <c r="E58" s="87"/>
    </row>
  </sheetData>
  <sheetProtection/>
  <mergeCells count="8">
    <mergeCell ref="A1:E1"/>
    <mergeCell ref="B4:E4"/>
    <mergeCell ref="A57:E58"/>
    <mergeCell ref="A55:E55"/>
    <mergeCell ref="A56:E56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88</v>
      </c>
      <c r="B1" s="81"/>
      <c r="C1" s="81"/>
      <c r="D1" s="81"/>
      <c r="E1" s="81"/>
      <c r="F1" s="81"/>
      <c r="G1" s="81"/>
      <c r="H1" s="81"/>
      <c r="I1" s="36"/>
      <c r="J1" s="36"/>
    </row>
    <row r="2" spans="1:8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  <c r="G2" s="26"/>
      <c r="H2" s="33"/>
    </row>
    <row r="3" spans="1:8" ht="12" customHeight="1">
      <c r="A3" s="99"/>
      <c r="B3" s="97"/>
      <c r="C3" s="95"/>
      <c r="D3" s="9" t="s">
        <v>2</v>
      </c>
      <c r="E3" s="9" t="s">
        <v>4</v>
      </c>
      <c r="F3" s="11" t="s">
        <v>5</v>
      </c>
      <c r="G3" s="17" t="s">
        <v>9</v>
      </c>
      <c r="H3" s="17" t="s">
        <v>10</v>
      </c>
    </row>
    <row r="4" spans="1:81" ht="12" customHeight="1">
      <c r="A4" s="42"/>
      <c r="B4" s="82" t="s">
        <v>66</v>
      </c>
      <c r="C4" s="83"/>
      <c r="D4" s="83"/>
      <c r="E4" s="83"/>
      <c r="F4" s="83"/>
      <c r="G4" s="83"/>
      <c r="H4" s="84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121.67280250863196</v>
      </c>
      <c r="C5" s="22">
        <f>'[4]Potatoes'!$H17</f>
        <v>61.80663929149679</v>
      </c>
      <c r="D5" s="22">
        <f>SUM(E5:H5)</f>
        <v>59.86616321713517</v>
      </c>
      <c r="E5" s="22">
        <f>'[5]Potatoes'!$J8</f>
        <v>1.9636482453231374</v>
      </c>
      <c r="F5" s="22">
        <f>'[2]Potatoes'!$J8</f>
        <v>28.526910247156817</v>
      </c>
      <c r="G5" s="22">
        <f>'[3]Pcc'!$F68</f>
        <v>11.984894075649105</v>
      </c>
      <c r="H5" s="22">
        <f>'[3]Pcc'!$H68</f>
        <v>17.390710649006106</v>
      </c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8" ht="12" customHeight="1">
      <c r="A6" s="23">
        <v>1971</v>
      </c>
      <c r="B6" s="24">
        <f t="shared" si="0"/>
        <v>117.78302521898671</v>
      </c>
      <c r="C6" s="47">
        <f>'[4]Potatoes'!$H18</f>
        <v>56.0695893788434</v>
      </c>
      <c r="D6" s="47">
        <f aca="true" t="shared" si="1" ref="D6:D24">SUM(E6:H6)</f>
        <v>61.713435840143305</v>
      </c>
      <c r="E6" s="47">
        <f>'[5]Potatoes'!$J9</f>
        <v>2.1205233529646876</v>
      </c>
      <c r="F6" s="47">
        <f>'[2]Potatoes'!$J9</f>
        <v>30.121688713817232</v>
      </c>
      <c r="G6" s="24">
        <f>'[3]Pcc'!$F69</f>
        <v>12.318990084801673</v>
      </c>
      <c r="H6" s="24">
        <f>'[3]Pcc'!$H69</f>
        <v>17.15223368855972</v>
      </c>
    </row>
    <row r="7" spans="1:8" ht="12" customHeight="1">
      <c r="A7" s="23">
        <v>1972</v>
      </c>
      <c r="B7" s="24">
        <f t="shared" si="0"/>
        <v>119.39670932271221</v>
      </c>
      <c r="C7" s="47">
        <f>'[4]Potatoes'!$H19</f>
        <v>57.85423257232154</v>
      </c>
      <c r="D7" s="47">
        <f t="shared" si="1"/>
        <v>61.542476750390676</v>
      </c>
      <c r="E7" s="47">
        <f>'[5]Potatoes'!$J10</f>
        <v>2.1131893890307585</v>
      </c>
      <c r="F7" s="47">
        <f>'[2]Potatoes'!$J10</f>
        <v>30.326923809886804</v>
      </c>
      <c r="G7" s="24">
        <f>'[3]Pcc'!$F70</f>
        <v>12.438396634523764</v>
      </c>
      <c r="H7" s="24">
        <f>'[3]Pcc'!$H70</f>
        <v>16.663966916949345</v>
      </c>
    </row>
    <row r="8" spans="1:8" ht="12" customHeight="1">
      <c r="A8" s="23">
        <v>1973</v>
      </c>
      <c r="B8" s="24">
        <f t="shared" si="0"/>
        <v>118.25060002170744</v>
      </c>
      <c r="C8" s="47">
        <f>'[4]Potatoes'!$H20</f>
        <v>52.41883544351585</v>
      </c>
      <c r="D8" s="47">
        <f t="shared" si="1"/>
        <v>65.83176457819158</v>
      </c>
      <c r="E8" s="47">
        <f>'[5]Potatoes'!$J11</f>
        <v>2.2436517561783598</v>
      </c>
      <c r="F8" s="47">
        <f>'[2]Potatoes'!$J11</f>
        <v>34.19958567120792</v>
      </c>
      <c r="G8" s="24">
        <f>'[3]Pcc'!$F71</f>
        <v>13.093089014624203</v>
      </c>
      <c r="H8" s="24">
        <f>'[3]Pcc'!$H71</f>
        <v>16.295438136181097</v>
      </c>
    </row>
    <row r="9" spans="1:8" ht="12" customHeight="1">
      <c r="A9" s="23">
        <v>1974</v>
      </c>
      <c r="B9" s="24">
        <f t="shared" si="0"/>
        <v>117.21721735389563</v>
      </c>
      <c r="C9" s="47">
        <f>'[4]Potatoes'!$H21</f>
        <v>49.35047275243858</v>
      </c>
      <c r="D9" s="47">
        <f t="shared" si="1"/>
        <v>67.86674460145706</v>
      </c>
      <c r="E9" s="47">
        <f>'[5]Potatoes'!$J12</f>
        <v>2.296192729619273</v>
      </c>
      <c r="F9" s="47">
        <f>'[2]Potatoes'!$J12</f>
        <v>35.32363201062407</v>
      </c>
      <c r="G9" s="24">
        <f>'[3]Pcc'!$F72</f>
        <v>14.5207702451205</v>
      </c>
      <c r="H9" s="24">
        <f>'[3]Pcc'!$H72</f>
        <v>15.72614961609322</v>
      </c>
    </row>
    <row r="10" spans="1:81" s="16" customFormat="1" ht="12" customHeight="1">
      <c r="A10" s="23">
        <v>1975</v>
      </c>
      <c r="B10" s="24">
        <f t="shared" si="0"/>
        <v>121.9669958744843</v>
      </c>
      <c r="C10" s="47">
        <f>'[4]Potatoes'!$H22</f>
        <v>52.64420552569071</v>
      </c>
      <c r="D10" s="47">
        <f t="shared" si="1"/>
        <v>69.32279034879359</v>
      </c>
      <c r="E10" s="47">
        <f>'[5]Potatoes'!$J13</f>
        <v>1.9988609687322025</v>
      </c>
      <c r="F10" s="47">
        <f>'[2]Potatoes'!$J13</f>
        <v>37.13427141355632</v>
      </c>
      <c r="G10" s="24">
        <f>'[3]Pcc'!$F73</f>
        <v>14.70531501622888</v>
      </c>
      <c r="H10" s="24">
        <f>'[3]Pcc'!$H73</f>
        <v>15.48434295027619</v>
      </c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" ht="12" customHeight="1">
      <c r="A11" s="21">
        <v>1976</v>
      </c>
      <c r="B11" s="22">
        <f t="shared" si="0"/>
        <v>125.29911711422477</v>
      </c>
      <c r="C11" s="22">
        <f>'[4]Potatoes'!$H23</f>
        <v>49.447166739284974</v>
      </c>
      <c r="D11" s="22">
        <f t="shared" si="1"/>
        <v>75.8519503749398</v>
      </c>
      <c r="E11" s="22">
        <f>'[5]Potatoes'!$J14</f>
        <v>1.947393767055748</v>
      </c>
      <c r="F11" s="22">
        <f>'[2]Potatoes'!$J14</f>
        <v>41.81071846263215</v>
      </c>
      <c r="G11" s="22">
        <f>'[3]Pcc'!$F74</f>
        <v>16.341779989451236</v>
      </c>
      <c r="H11" s="22">
        <f>'[3]Pcc'!$H74</f>
        <v>15.752058155800674</v>
      </c>
    </row>
    <row r="12" spans="1:8" ht="12" customHeight="1">
      <c r="A12" s="21">
        <v>1977</v>
      </c>
      <c r="B12" s="22">
        <f t="shared" si="0"/>
        <v>122.12361116786764</v>
      </c>
      <c r="C12" s="22">
        <f>'[4]Potatoes'!$H24</f>
        <v>50.076907359731926</v>
      </c>
      <c r="D12" s="22">
        <f t="shared" si="1"/>
        <v>72.04670380813572</v>
      </c>
      <c r="E12" s="22">
        <f>'[5]Potatoes'!$J15</f>
        <v>2.2123692897261615</v>
      </c>
      <c r="F12" s="22">
        <f>'[2]Potatoes'!$J15</f>
        <v>42.20823741480846</v>
      </c>
      <c r="G12" s="22">
        <f>'[3]Pcc'!$F75</f>
        <v>11.386920572650622</v>
      </c>
      <c r="H12" s="22">
        <f>'[3]Pcc'!$H75</f>
        <v>16.23917653095047</v>
      </c>
    </row>
    <row r="13" spans="1:8" ht="12" customHeight="1">
      <c r="A13" s="21">
        <v>1978</v>
      </c>
      <c r="B13" s="22">
        <f t="shared" si="0"/>
        <v>119.39074115506435</v>
      </c>
      <c r="C13" s="22">
        <f>'[4]Potatoes'!$H25</f>
        <v>45.965905159826576</v>
      </c>
      <c r="D13" s="22">
        <f t="shared" si="1"/>
        <v>73.42483599523777</v>
      </c>
      <c r="E13" s="22">
        <f>'[5]Potatoes'!$J16</f>
        <v>2.260035492059213</v>
      </c>
      <c r="F13" s="22">
        <f>'[2]Potatoes'!$J16</f>
        <v>42.56524024529954</v>
      </c>
      <c r="G13" s="22">
        <f>'[3]Pcc'!$F76</f>
        <v>12.083536626457308</v>
      </c>
      <c r="H13" s="22">
        <f>'[3]Pcc'!$H76</f>
        <v>16.516023631421703</v>
      </c>
    </row>
    <row r="14" spans="1:8" ht="12" customHeight="1">
      <c r="A14" s="21">
        <v>1979</v>
      </c>
      <c r="B14" s="22">
        <f t="shared" si="0"/>
        <v>117.80909964230966</v>
      </c>
      <c r="C14" s="22">
        <f>'[4]Potatoes'!$H26</f>
        <v>49.3455688609451</v>
      </c>
      <c r="D14" s="22">
        <f t="shared" si="1"/>
        <v>68.46353078136455</v>
      </c>
      <c r="E14" s="22">
        <f>'[5]Potatoes'!$J17</f>
        <v>2.114372042389638</v>
      </c>
      <c r="F14" s="22">
        <f>'[2]Potatoes'!$J17</f>
        <v>38.50387683010819</v>
      </c>
      <c r="G14" s="22">
        <f>'[3]Pcc'!$F77</f>
        <v>11.188340627846525</v>
      </c>
      <c r="H14" s="22">
        <f>'[3]Pcc'!$H77</f>
        <v>16.656941281020195</v>
      </c>
    </row>
    <row r="15" spans="1:81" s="16" customFormat="1" ht="12" customHeight="1">
      <c r="A15" s="21">
        <v>1980</v>
      </c>
      <c r="B15" s="22">
        <f t="shared" si="0"/>
        <v>114.71155002063884</v>
      </c>
      <c r="C15" s="22">
        <f>'[4]Potatoes'!$H27</f>
        <v>51.12158471145148</v>
      </c>
      <c r="D15" s="22">
        <f t="shared" si="1"/>
        <v>63.58996530918735</v>
      </c>
      <c r="E15" s="22">
        <f>'[5]Potatoes'!$J18</f>
        <v>1.9270965985438642</v>
      </c>
      <c r="F15" s="22">
        <f>'[2]Potatoes'!$J18</f>
        <v>35.40474956746265</v>
      </c>
      <c r="G15" s="22">
        <f>'[3]Pcc'!$F78</f>
        <v>9.77114163512291</v>
      </c>
      <c r="H15" s="22">
        <f>'[3]Pcc'!$H78</f>
        <v>16.48697750805793</v>
      </c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" ht="12" customHeight="1">
      <c r="A16" s="23">
        <v>1981</v>
      </c>
      <c r="B16" s="24">
        <f t="shared" si="0"/>
        <v>116.53981927763235</v>
      </c>
      <c r="C16" s="47">
        <f>'[4]Potatoes'!$H28</f>
        <v>45.84497273509997</v>
      </c>
      <c r="D16" s="47">
        <f t="shared" si="1"/>
        <v>70.69484654253237</v>
      </c>
      <c r="E16" s="47">
        <f>'[5]Potatoes'!$J19</f>
        <v>1.7863510258038144</v>
      </c>
      <c r="F16" s="47">
        <f>'[2]Potatoes'!$J19</f>
        <v>41.48551525008045</v>
      </c>
      <c r="G16" s="24">
        <f>'[3]Pcc'!$F79</f>
        <v>10.83319708130767</v>
      </c>
      <c r="H16" s="24">
        <f>'[3]Pcc'!$H79</f>
        <v>16.58978318534044</v>
      </c>
    </row>
    <row r="17" spans="1:8" ht="12" customHeight="1">
      <c r="A17" s="23">
        <v>1982</v>
      </c>
      <c r="B17" s="24">
        <f t="shared" si="0"/>
        <v>114.99567867417782</v>
      </c>
      <c r="C17" s="47">
        <f>'[4]Potatoes'!$H29</f>
        <v>47.111237445518285</v>
      </c>
      <c r="D17" s="47">
        <f t="shared" si="1"/>
        <v>67.88444122865954</v>
      </c>
      <c r="E17" s="47">
        <f>'[5]Potatoes'!$J20</f>
        <v>1.8844643134012096</v>
      </c>
      <c r="F17" s="47">
        <f>'[2]Potatoes'!$J20</f>
        <v>38.62752597033439</v>
      </c>
      <c r="G17" s="24">
        <f>'[3]Pcc'!$F80</f>
        <v>10.380769031991317</v>
      </c>
      <c r="H17" s="24">
        <f>'[3]Pcc'!$H80</f>
        <v>16.991681912932624</v>
      </c>
    </row>
    <row r="18" spans="1:8" ht="12" customHeight="1">
      <c r="A18" s="23">
        <v>1983</v>
      </c>
      <c r="B18" s="24">
        <f t="shared" si="0"/>
        <v>118.57577861523558</v>
      </c>
      <c r="C18" s="47">
        <f>'[4]Potatoes'!$H30</f>
        <v>49.79236215734059</v>
      </c>
      <c r="D18" s="47">
        <f t="shared" si="1"/>
        <v>68.78341645789499</v>
      </c>
      <c r="E18" s="47">
        <f>'[5]Potatoes'!$J21</f>
        <v>1.858672596209247</v>
      </c>
      <c r="F18" s="47">
        <f>'[2]Potatoes'!$J21</f>
        <v>39.18787744284209</v>
      </c>
      <c r="G18" s="24">
        <f>'[3]Pcc'!$F81</f>
        <v>9.9788952101303</v>
      </c>
      <c r="H18" s="24">
        <f>'[3]Pcc'!$H81</f>
        <v>17.757971208713357</v>
      </c>
    </row>
    <row r="19" spans="1:8" ht="12" customHeight="1">
      <c r="A19" s="23">
        <v>1984</v>
      </c>
      <c r="B19" s="24">
        <f t="shared" si="0"/>
        <v>122.05694602873729</v>
      </c>
      <c r="C19" s="47">
        <f>'[4]Potatoes'!$H31</f>
        <v>48.296892717518226</v>
      </c>
      <c r="D19" s="47">
        <f t="shared" si="1"/>
        <v>73.76005331121905</v>
      </c>
      <c r="E19" s="47">
        <f>'[5]Potatoes'!$J22</f>
        <v>1.8091966083910167</v>
      </c>
      <c r="F19" s="47">
        <f>'[2]Potatoes'!$J22</f>
        <v>43.689178668742706</v>
      </c>
      <c r="G19" s="24">
        <f>'[3]Pcc'!$F82</f>
        <v>10.290651920050095</v>
      </c>
      <c r="H19" s="24">
        <f>'[3]Pcc'!$H82</f>
        <v>17.971026114035237</v>
      </c>
    </row>
    <row r="20" spans="1:81" s="16" customFormat="1" ht="12" customHeight="1">
      <c r="A20" s="23">
        <v>1985</v>
      </c>
      <c r="B20" s="24">
        <f t="shared" si="0"/>
        <v>122.40608355069486</v>
      </c>
      <c r="C20" s="47">
        <f>'[4]Potatoes'!$H32</f>
        <v>46.303066265211804</v>
      </c>
      <c r="D20" s="47">
        <f t="shared" si="1"/>
        <v>76.10301728548305</v>
      </c>
      <c r="E20" s="47">
        <f>'[5]Potatoes'!$J23</f>
        <v>1.8879001618679392</v>
      </c>
      <c r="F20" s="47">
        <f>'[2]Potatoes'!$J23</f>
        <v>45.41132069141932</v>
      </c>
      <c r="G20" s="24">
        <f>'[3]Pcc'!$F83</f>
        <v>11.2087131918177</v>
      </c>
      <c r="H20" s="24">
        <f>'[3]Pcc'!$H83</f>
        <v>17.595083240378084</v>
      </c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" ht="12" customHeight="1">
      <c r="A21" s="21">
        <v>1986</v>
      </c>
      <c r="B21" s="22">
        <f t="shared" si="0"/>
        <v>125.9801822556316</v>
      </c>
      <c r="C21" s="22">
        <f>'[4]Potatoes'!$H33</f>
        <v>48.82032902418855</v>
      </c>
      <c r="D21" s="22">
        <f t="shared" si="1"/>
        <v>77.15985323144305</v>
      </c>
      <c r="E21" s="22">
        <f>'[5]Potatoes'!$J24</f>
        <v>1.803441498269278</v>
      </c>
      <c r="F21" s="22">
        <f>'[2]Potatoes'!$J24</f>
        <v>46.27945863511891</v>
      </c>
      <c r="G21" s="22">
        <f>'[3]Pcc'!$F84</f>
        <v>10.934132831361598</v>
      </c>
      <c r="H21" s="22">
        <f>'[3]Pcc'!$H84</f>
        <v>18.14282026669326</v>
      </c>
    </row>
    <row r="22" spans="1:8" ht="12" customHeight="1">
      <c r="A22" s="21">
        <v>1987</v>
      </c>
      <c r="B22" s="22">
        <f t="shared" si="0"/>
        <v>125.91956623449369</v>
      </c>
      <c r="C22" s="22">
        <f>'[4]Potatoes'!$H34</f>
        <v>47.93893428444342</v>
      </c>
      <c r="D22" s="22">
        <f t="shared" si="1"/>
        <v>77.98063195005027</v>
      </c>
      <c r="E22" s="22">
        <f>'[5]Potatoes'!$J25</f>
        <v>1.7816839920264906</v>
      </c>
      <c r="F22" s="22">
        <f>'[2]Potatoes'!$J25</f>
        <v>47.857901846757066</v>
      </c>
      <c r="G22" s="22">
        <f>'[3]Pcc'!$F85</f>
        <v>10.755976013574735</v>
      </c>
      <c r="H22" s="22">
        <f>'[3]Pcc'!$H85</f>
        <v>17.58507009769197</v>
      </c>
    </row>
    <row r="23" spans="1:8" ht="12" customHeight="1">
      <c r="A23" s="21">
        <v>1988</v>
      </c>
      <c r="B23" s="22">
        <f t="shared" si="0"/>
        <v>122.38941739687621</v>
      </c>
      <c r="C23" s="22">
        <f>'[4]Potatoes'!$H35</f>
        <v>49.6145554870807</v>
      </c>
      <c r="D23" s="22">
        <f t="shared" si="1"/>
        <v>72.7748619097955</v>
      </c>
      <c r="E23" s="22">
        <f>'[5]Potatoes'!$J26</f>
        <v>1.9443231396492546</v>
      </c>
      <c r="F23" s="22">
        <f>'[2]Potatoes'!$J26</f>
        <v>43.30849192518193</v>
      </c>
      <c r="G23" s="22">
        <f>'[3]Pcc'!$F86</f>
        <v>10.425775749833686</v>
      </c>
      <c r="H23" s="22">
        <f>'[3]Pcc'!$H86</f>
        <v>17.096271095130625</v>
      </c>
    </row>
    <row r="24" spans="1:8" ht="12" customHeight="1">
      <c r="A24" s="21">
        <v>1989</v>
      </c>
      <c r="B24" s="22">
        <f t="shared" si="0"/>
        <v>126.99759633515536</v>
      </c>
      <c r="C24" s="22">
        <f>'[4]Potatoes'!$H36</f>
        <v>50.033223484689216</v>
      </c>
      <c r="D24" s="22">
        <f t="shared" si="1"/>
        <v>76.96437285046615</v>
      </c>
      <c r="E24" s="22">
        <f>'[5]Potatoes'!$J27</f>
        <v>1.9783046349588826</v>
      </c>
      <c r="F24" s="22">
        <f>'[2]Potatoes'!$J27</f>
        <v>46.825326875338604</v>
      </c>
      <c r="G24" s="22">
        <f>'[3]Pcc'!$F87</f>
        <v>10.788960225113401</v>
      </c>
      <c r="H24" s="22">
        <f>'[3]Pcc'!$H87</f>
        <v>17.371781115055267</v>
      </c>
    </row>
    <row r="25" spans="1:81" s="16" customFormat="1" ht="12" customHeight="1">
      <c r="A25" s="21">
        <v>1990</v>
      </c>
      <c r="B25" s="22">
        <f t="shared" si="0"/>
        <v>123.99974869224252</v>
      </c>
      <c r="C25" s="22">
        <f>'[4]Potatoes'!$H37</f>
        <v>46.740782644403765</v>
      </c>
      <c r="D25" s="22">
        <f aca="true" t="shared" si="2" ref="D25:D44">SUM(E25:H25)</f>
        <v>77.25896604783875</v>
      </c>
      <c r="E25" s="22">
        <f>'[5]Potatoes'!$J28</f>
        <v>1.7822740750323829</v>
      </c>
      <c r="F25" s="22">
        <f>'[2]Potatoes'!$J28</f>
        <v>46.41761526830634</v>
      </c>
      <c r="G25" s="22">
        <f>'[3]Pcc'!$F88</f>
        <v>12.73932279856236</v>
      </c>
      <c r="H25" s="22">
        <f>'[3]Pcc'!$H88</f>
        <v>16.319753905937667</v>
      </c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" ht="12" customHeight="1">
      <c r="A26" s="23">
        <v>1991</v>
      </c>
      <c r="B26" s="24">
        <f t="shared" si="0"/>
        <v>133.95551060599308</v>
      </c>
      <c r="C26" s="47">
        <f>'[4]Potatoes'!$H38</f>
        <v>50.20516693423487</v>
      </c>
      <c r="D26" s="47">
        <f t="shared" si="2"/>
        <v>83.7503436717582</v>
      </c>
      <c r="E26" s="47">
        <f>'[5]Potatoes'!$J29</f>
        <v>1.7010918440035818</v>
      </c>
      <c r="F26" s="47">
        <f>'[2]Potatoes'!$J29</f>
        <v>51.06869467901678</v>
      </c>
      <c r="G26" s="24">
        <f>'[3]Pcc'!$F89</f>
        <v>13.82885798544733</v>
      </c>
      <c r="H26" s="24">
        <f>'[3]Pcc'!$H89</f>
        <v>17.151699163290505</v>
      </c>
    </row>
    <row r="27" spans="1:8" ht="12" customHeight="1">
      <c r="A27" s="23">
        <v>1992</v>
      </c>
      <c r="B27" s="24">
        <f t="shared" si="0"/>
        <v>129.79711148316036</v>
      </c>
      <c r="C27" s="47">
        <f>'[4]Potatoes'!$H39</f>
        <v>48.32912149330074</v>
      </c>
      <c r="D27" s="47">
        <f t="shared" si="2"/>
        <v>81.46798998985963</v>
      </c>
      <c r="E27" s="47">
        <f>'[5]Potatoes'!$J30</f>
        <v>1.7899238479839934</v>
      </c>
      <c r="F27" s="47">
        <f>'[2]Potatoes'!$J30</f>
        <v>49.877402728580655</v>
      </c>
      <c r="G27" s="24">
        <f>'[3]Pcc'!$F90</f>
        <v>12.828993124382043</v>
      </c>
      <c r="H27" s="24">
        <f>'[3]Pcc'!$H90</f>
        <v>16.97167028891294</v>
      </c>
    </row>
    <row r="28" spans="1:8" ht="12" customHeight="1">
      <c r="A28" s="23">
        <v>1993</v>
      </c>
      <c r="B28" s="24">
        <f t="shared" si="0"/>
        <v>136.4892380168796</v>
      </c>
      <c r="C28" s="47">
        <f>'[4]Potatoes'!$H40</f>
        <v>50.13213911548289</v>
      </c>
      <c r="D28" s="47">
        <f t="shared" si="2"/>
        <v>86.35709890139671</v>
      </c>
      <c r="E28" s="47">
        <f>'[5]Potatoes'!$J31</f>
        <v>1.7347117826439453</v>
      </c>
      <c r="F28" s="47">
        <f>'[2]Potatoes'!$J31</f>
        <v>53.4796366695587</v>
      </c>
      <c r="G28" s="24">
        <f>'[3]Pcc'!$F91</f>
        <v>13.666768652878911</v>
      </c>
      <c r="H28" s="24">
        <f>'[3]Pcc'!$H91</f>
        <v>17.475981796315157</v>
      </c>
    </row>
    <row r="29" spans="1:8" ht="12" customHeight="1">
      <c r="A29" s="23">
        <v>1994</v>
      </c>
      <c r="B29" s="24">
        <f t="shared" si="0"/>
        <v>136.46111594886426</v>
      </c>
      <c r="C29" s="47">
        <f>'[4]Potatoes'!$H41</f>
        <v>49.62886262545743</v>
      </c>
      <c r="D29" s="47">
        <f t="shared" si="2"/>
        <v>86.83225332340683</v>
      </c>
      <c r="E29" s="47">
        <f>'[5]Potatoes'!$J32</f>
        <v>1.717880888823092</v>
      </c>
      <c r="F29" s="47">
        <f>'[2]Potatoes'!$J32</f>
        <v>55.69536167081189</v>
      </c>
      <c r="G29" s="24">
        <f>'[3]Pcc'!$F92</f>
        <v>13.223397333564888</v>
      </c>
      <c r="H29" s="24">
        <f>'[3]Pcc'!$H92</f>
        <v>16.195613430206954</v>
      </c>
    </row>
    <row r="30" spans="1:81" s="16" customFormat="1" ht="12" customHeight="1">
      <c r="A30" s="23">
        <v>1995</v>
      </c>
      <c r="B30" s="24">
        <f t="shared" si="0"/>
        <v>136.62410826179016</v>
      </c>
      <c r="C30" s="47">
        <f>'[4]Potatoes'!$H42</f>
        <v>49.22196096099521</v>
      </c>
      <c r="D30" s="47">
        <f t="shared" si="2"/>
        <v>87.40214730079495</v>
      </c>
      <c r="E30" s="47">
        <f>'[5]Potatoes'!$J33</f>
        <v>1.932408099430891</v>
      </c>
      <c r="F30" s="47">
        <f>'[2]Potatoes'!$J33</f>
        <v>56.14462674012688</v>
      </c>
      <c r="G30" s="24">
        <f>'[3]Pcc'!$F93</f>
        <v>13.209436999703625</v>
      </c>
      <c r="H30" s="24">
        <f>'[3]Pcc'!$H93</f>
        <v>16.115675461533556</v>
      </c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" ht="12" customHeight="1">
      <c r="A31" s="21">
        <v>1996</v>
      </c>
      <c r="B31" s="22">
        <f t="shared" si="0"/>
        <v>144.8890966114816</v>
      </c>
      <c r="C31" s="22">
        <f>'[4]Potatoes'!$H43</f>
        <v>49.94244168882363</v>
      </c>
      <c r="D31" s="22">
        <f t="shared" si="2"/>
        <v>94.94665492265796</v>
      </c>
      <c r="E31" s="22">
        <f>'[5]Potatoes'!$J34</f>
        <v>1.802190240082769</v>
      </c>
      <c r="F31" s="22">
        <f>'[2]Potatoes'!$J34</f>
        <v>60.29587347727384</v>
      </c>
      <c r="G31" s="22">
        <f>'[3]Pcc'!$F94</f>
        <v>16.681730404387636</v>
      </c>
      <c r="H31" s="22">
        <f>'[3]Pcc'!$H94</f>
        <v>16.16686080091372</v>
      </c>
    </row>
    <row r="32" spans="1:8" ht="12" customHeight="1">
      <c r="A32" s="21">
        <v>1997</v>
      </c>
      <c r="B32" s="22">
        <f t="shared" si="0"/>
        <v>137.71125694453525</v>
      </c>
      <c r="C32" s="22">
        <f>'[4]Potatoes'!$H44</f>
        <v>47.30676508574192</v>
      </c>
      <c r="D32" s="22">
        <f t="shared" si="2"/>
        <v>90.40449185879332</v>
      </c>
      <c r="E32" s="22">
        <f>'[5]Potatoes'!$J35</f>
        <v>1.7155633772351526</v>
      </c>
      <c r="F32" s="22">
        <f>'[2]Potatoes'!$J35</f>
        <v>57.97255546331419</v>
      </c>
      <c r="G32" s="22">
        <f>'[3]Pcc'!$F95</f>
        <v>15.496328520383862</v>
      </c>
      <c r="H32" s="22">
        <f>'[3]Pcc'!$H95</f>
        <v>15.220044497860117</v>
      </c>
    </row>
    <row r="33" spans="1:8" ht="12" customHeight="1">
      <c r="A33" s="21">
        <v>1998</v>
      </c>
      <c r="B33" s="22">
        <f t="shared" si="0"/>
        <v>137.55073092924323</v>
      </c>
      <c r="C33" s="22">
        <f>'[4]Potatoes'!$H45</f>
        <v>46.86408063303333</v>
      </c>
      <c r="D33" s="22">
        <f t="shared" si="2"/>
        <v>90.6866502962099</v>
      </c>
      <c r="E33" s="22">
        <f>'[5]Potatoes'!$J36</f>
        <v>1.5063624449088242</v>
      </c>
      <c r="F33" s="22">
        <f>'[2]Potatoes'!$J36</f>
        <v>58.365298298578494</v>
      </c>
      <c r="G33" s="22">
        <f>'[3]Pcc'!$F96</f>
        <v>16.519548653097438</v>
      </c>
      <c r="H33" s="22">
        <f>'[3]Pcc'!$H96</f>
        <v>14.295440899625154</v>
      </c>
    </row>
    <row r="34" spans="1:8" ht="12" customHeight="1">
      <c r="A34" s="21">
        <v>1999</v>
      </c>
      <c r="B34" s="22">
        <f t="shared" si="0"/>
        <v>136.15683843076462</v>
      </c>
      <c r="C34" s="22">
        <f>'[4]Potatoes'!$H46</f>
        <v>47.707186654075436</v>
      </c>
      <c r="D34" s="22">
        <f t="shared" si="2"/>
        <v>88.4496517766892</v>
      </c>
      <c r="E34" s="22">
        <f>'[5]Potatoes'!$J37</f>
        <v>1.7400657712182457</v>
      </c>
      <c r="F34" s="22">
        <f>'[2]Potatoes'!$J37</f>
        <v>58.88535827224979</v>
      </c>
      <c r="G34" s="22">
        <f>'[3]Pcc'!$F97</f>
        <v>12.357783708086432</v>
      </c>
      <c r="H34" s="22">
        <f>'[3]Pcc'!$H97</f>
        <v>15.466444025134717</v>
      </c>
    </row>
    <row r="35" spans="1:81" s="16" customFormat="1" ht="12" customHeight="1">
      <c r="A35" s="21">
        <v>2000</v>
      </c>
      <c r="B35" s="22">
        <f t="shared" si="0"/>
        <v>138.00712871828887</v>
      </c>
      <c r="C35" s="22">
        <f>'[4]Potatoes'!$H47</f>
        <v>47.1472025877791</v>
      </c>
      <c r="D35" s="22">
        <f t="shared" si="2"/>
        <v>90.85992613050976</v>
      </c>
      <c r="E35" s="22">
        <f>'[5]Potatoes'!$J38</f>
        <v>1.6824370766010948</v>
      </c>
      <c r="F35" s="22">
        <f>'[2]Potatoes'!$J38</f>
        <v>57.83269944468721</v>
      </c>
      <c r="G35" s="22">
        <f>'[3]Pcc'!$F98</f>
        <v>15.72635023177577</v>
      </c>
      <c r="H35" s="22">
        <f>'[3]Pcc'!$H98</f>
        <v>15.61843937744569</v>
      </c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" ht="12" customHeight="1">
      <c r="A36" s="23">
        <v>2001</v>
      </c>
      <c r="B36" s="24">
        <f t="shared" si="0"/>
        <v>138.73170436627663</v>
      </c>
      <c r="C36" s="47">
        <f>'[4]Potatoes'!$H48</f>
        <v>46.570394503476955</v>
      </c>
      <c r="D36" s="47">
        <f t="shared" si="2"/>
        <v>92.16130986279968</v>
      </c>
      <c r="E36" s="47">
        <f>'[5]Potatoes'!$J39</f>
        <v>1.5573837004094149</v>
      </c>
      <c r="F36" s="47">
        <f>'[2]Potatoes'!$J39</f>
        <v>58.44223606909532</v>
      </c>
      <c r="G36" s="24">
        <f>'[3]Pcc'!$F99</f>
        <v>14.776148197053669</v>
      </c>
      <c r="H36" s="24">
        <f>'[3]Pcc'!$H99</f>
        <v>17.385541896241282</v>
      </c>
    </row>
    <row r="37" spans="1:8" ht="12" customHeight="1">
      <c r="A37" s="23">
        <v>2002</v>
      </c>
      <c r="B37" s="24">
        <f t="shared" si="0"/>
        <v>131.8363696539334</v>
      </c>
      <c r="C37" s="47">
        <f>'[4]Potatoes'!$H49</f>
        <v>44.26645345167397</v>
      </c>
      <c r="D37" s="47">
        <f t="shared" si="2"/>
        <v>87.56991620225942</v>
      </c>
      <c r="E37" s="47">
        <f>'[5]Potatoes'!$J40</f>
        <v>1.4043749369342378</v>
      </c>
      <c r="F37" s="47">
        <f>'[2]Potatoes'!$J40</f>
        <v>55.165580926758395</v>
      </c>
      <c r="G37" s="24">
        <f>'[3]Pcc'!$F100</f>
        <v>14.721052882045173</v>
      </c>
      <c r="H37" s="24">
        <f>'[3]Pcc'!$H100</f>
        <v>16.278907456521605</v>
      </c>
    </row>
    <row r="38" spans="1:8" ht="12" customHeight="1">
      <c r="A38" s="23">
        <v>2003</v>
      </c>
      <c r="B38" s="24">
        <f t="shared" si="0"/>
        <v>137.8510683096245</v>
      </c>
      <c r="C38" s="47">
        <f>'[4]Potatoes'!$H50</f>
        <v>46.778397799407166</v>
      </c>
      <c r="D38" s="47">
        <f t="shared" si="2"/>
        <v>91.07267051021734</v>
      </c>
      <c r="E38" s="47">
        <f>'[5]Potatoes'!$J41</f>
        <v>1.3830653465439682</v>
      </c>
      <c r="F38" s="47">
        <f>'[2]Potatoes'!$J41</f>
        <v>57.05578985531631</v>
      </c>
      <c r="G38" s="24">
        <f>'[3]Pcc'!$F101</f>
        <v>15.456458376534504</v>
      </c>
      <c r="H38" s="24">
        <f>'[3]Pcc'!$H101</f>
        <v>17.177356931822555</v>
      </c>
    </row>
    <row r="39" spans="1:8" ht="12" customHeight="1">
      <c r="A39" s="23">
        <v>2004</v>
      </c>
      <c r="B39" s="24">
        <f t="shared" si="0"/>
        <v>134.61143477174488</v>
      </c>
      <c r="C39" s="47">
        <f>'[4]Potatoes'!$H51</f>
        <v>45.838528479986344</v>
      </c>
      <c r="D39" s="47">
        <f t="shared" si="2"/>
        <v>88.77290629175855</v>
      </c>
      <c r="E39" s="47">
        <f>'[5]Potatoes'!$J42</f>
        <v>1.2131650751081435</v>
      </c>
      <c r="F39" s="47">
        <f>'[2]Potatoes'!$J42</f>
        <v>57.33870506034343</v>
      </c>
      <c r="G39" s="24">
        <f>'[3]Pcc'!$F102</f>
        <v>13.781801305093856</v>
      </c>
      <c r="H39" s="24">
        <f>'[3]Pcc'!$H102</f>
        <v>16.439234851213108</v>
      </c>
    </row>
    <row r="40" spans="1:8" ht="12" customHeight="1">
      <c r="A40" s="23">
        <v>2005</v>
      </c>
      <c r="B40" s="24">
        <f t="shared" si="0"/>
        <v>125.37005936210078</v>
      </c>
      <c r="C40" s="47">
        <f>'[4]Potatoes'!$H52</f>
        <v>41.27099648688581</v>
      </c>
      <c r="D40" s="47">
        <f t="shared" si="2"/>
        <v>84.09906287521497</v>
      </c>
      <c r="E40" s="47">
        <f>'[5]Potatoes'!$J43</f>
        <v>0.9297004411711045</v>
      </c>
      <c r="F40" s="47">
        <f>'[2]Potatoes'!$J43</f>
        <v>54.336954265866304</v>
      </c>
      <c r="G40" s="24">
        <f>'[3]Pcc'!$F103</f>
        <v>12.78328796198943</v>
      </c>
      <c r="H40" s="24">
        <f>'[3]Pcc'!$H103</f>
        <v>16.04912020618812</v>
      </c>
    </row>
    <row r="41" spans="1:8" ht="12" customHeight="1">
      <c r="A41" s="21">
        <v>2006</v>
      </c>
      <c r="B41" s="22">
        <f t="shared" si="0"/>
        <v>123.65143572315765</v>
      </c>
      <c r="C41" s="22">
        <f>'[4]Potatoes'!$H53</f>
        <v>38.57794016354576</v>
      </c>
      <c r="D41" s="22">
        <f t="shared" si="2"/>
        <v>85.07349555961189</v>
      </c>
      <c r="E41" s="22">
        <f>'[5]Potatoes'!$J44</f>
        <v>0.7737376191523744</v>
      </c>
      <c r="F41" s="22">
        <f>'[2]Potatoes'!$J44</f>
        <v>53.247931210103005</v>
      </c>
      <c r="G41" s="22">
        <f>'[3]Pcc'!$F104</f>
        <v>12.435609570802532</v>
      </c>
      <c r="H41" s="22">
        <f>'[3]Pcc'!$H104</f>
        <v>18.61621715955398</v>
      </c>
    </row>
    <row r="42" spans="1:8" ht="12" customHeight="1">
      <c r="A42" s="21">
        <v>2007</v>
      </c>
      <c r="B42" s="22">
        <f t="shared" si="0"/>
        <v>124.34935008823743</v>
      </c>
      <c r="C42" s="22">
        <f>'[4]Potatoes'!$H54</f>
        <v>38.71129947298001</v>
      </c>
      <c r="D42" s="22">
        <f t="shared" si="2"/>
        <v>85.63805061525741</v>
      </c>
      <c r="E42" s="22">
        <f>'[5]Potatoes'!$J45</f>
        <v>0.8786219151323128</v>
      </c>
      <c r="F42" s="22">
        <f>'[2]Potatoes'!$J45</f>
        <v>53.14968637350488</v>
      </c>
      <c r="G42" s="22">
        <f>'[3]Pcc'!$F105</f>
        <v>13.0281660618329</v>
      </c>
      <c r="H42" s="22">
        <f>'[3]Pcc'!$H105</f>
        <v>18.581576264787323</v>
      </c>
    </row>
    <row r="43" spans="1:8" ht="12" customHeight="1">
      <c r="A43" s="21">
        <v>2008</v>
      </c>
      <c r="B43" s="22">
        <f t="shared" si="0"/>
        <v>118.28555003249019</v>
      </c>
      <c r="C43" s="22">
        <f>'[4]Potatoes'!$H55</f>
        <v>37.832526016022804</v>
      </c>
      <c r="D43" s="22">
        <f t="shared" si="2"/>
        <v>80.45302401646738</v>
      </c>
      <c r="E43" s="22">
        <f>'[5]Potatoes'!$J46</f>
        <v>0.9348546330643158</v>
      </c>
      <c r="F43" s="22">
        <f>'[2]Potatoes'!$J46</f>
        <v>51.45308381901139</v>
      </c>
      <c r="G43" s="22">
        <f>'[3]Pcc'!$F106</f>
        <v>12.380800258896919</v>
      </c>
      <c r="H43" s="22">
        <f>'[3]Pcc'!$H106</f>
        <v>15.684285305494752</v>
      </c>
    </row>
    <row r="44" spans="1:8" ht="12" customHeight="1">
      <c r="A44" s="21">
        <v>2009</v>
      </c>
      <c r="B44" s="22">
        <f t="shared" si="0"/>
        <v>113.32639677291023</v>
      </c>
      <c r="C44" s="22">
        <f>'[4]Potatoes'!$H56</f>
        <v>36.64665806633779</v>
      </c>
      <c r="D44" s="22">
        <f t="shared" si="2"/>
        <v>76.67973870657244</v>
      </c>
      <c r="E44" s="22">
        <f>'[5]Potatoes'!$J47</f>
        <v>0.8412169011471483</v>
      </c>
      <c r="F44" s="22">
        <f>'[2]Potatoes'!$J47</f>
        <v>50.361963301828645</v>
      </c>
      <c r="G44" s="22">
        <f>'[3]Pcc'!$F107</f>
        <v>11.822535247384652</v>
      </c>
      <c r="H44" s="22">
        <f>'[3]Pcc'!$H107</f>
        <v>13.65402325621199</v>
      </c>
    </row>
    <row r="45" spans="1:8" ht="12" customHeight="1">
      <c r="A45" s="21">
        <v>2010</v>
      </c>
      <c r="B45" s="22">
        <f aca="true" t="shared" si="3" ref="B45:B50">SUM(C45,D45)</f>
        <v>113.82583325710348</v>
      </c>
      <c r="C45" s="22">
        <f>'[4]Potatoes'!$H57</f>
        <v>36.81228389724787</v>
      </c>
      <c r="D45" s="22">
        <f aca="true" t="shared" si="4" ref="D45:D54">SUM(E45:H45)</f>
        <v>77.0135493598556</v>
      </c>
      <c r="E45" s="22">
        <f>'[5]Potatoes'!$J48</f>
        <v>0.7245538636973682</v>
      </c>
      <c r="F45" s="22">
        <f>'[2]Potatoes'!$J48</f>
        <v>50.08052475122491</v>
      </c>
      <c r="G45" s="22">
        <f>'[3]Pcc'!$F108</f>
        <v>11.210100085062184</v>
      </c>
      <c r="H45" s="22">
        <f>'[3]Pcc'!$H108</f>
        <v>14.998370659871139</v>
      </c>
    </row>
    <row r="46" spans="1:8" ht="12" customHeight="1">
      <c r="A46" s="43">
        <v>2011</v>
      </c>
      <c r="B46" s="44">
        <f t="shared" si="3"/>
        <v>110.37691753198627</v>
      </c>
      <c r="C46" s="47">
        <f>'[4]Potatoes'!$H58</f>
        <v>34.06501126765894</v>
      </c>
      <c r="D46" s="47">
        <f t="shared" si="4"/>
        <v>76.31190626432732</v>
      </c>
      <c r="E46" s="47">
        <f>'[5]Potatoes'!$J49</f>
        <v>0.6938047072427527</v>
      </c>
      <c r="F46" s="47">
        <f>'[2]Potatoes'!$J49</f>
        <v>48.285682417662144</v>
      </c>
      <c r="G46" s="44">
        <f>'[3]Pcc'!$F109</f>
        <v>10.562774483302091</v>
      </c>
      <c r="H46" s="44">
        <f>'[3]Pcc'!$H109</f>
        <v>16.76964465612032</v>
      </c>
    </row>
    <row r="47" spans="1:8" ht="12" customHeight="1">
      <c r="A47" s="46">
        <v>2012</v>
      </c>
      <c r="B47" s="47">
        <f t="shared" si="3"/>
        <v>114.8192855192986</v>
      </c>
      <c r="C47" s="47">
        <f>'[4]Potatoes'!$H59</f>
        <v>34.5576619570204</v>
      </c>
      <c r="D47" s="47">
        <f t="shared" si="4"/>
        <v>80.2616235622782</v>
      </c>
      <c r="E47" s="47">
        <f>'[5]Potatoes'!$J50</f>
        <v>0.7889629835473068</v>
      </c>
      <c r="F47" s="47">
        <f>'[2]Potatoes'!$J50</f>
        <v>48.0424159854685</v>
      </c>
      <c r="G47" s="47">
        <f>'[3]Pcc'!$F110</f>
        <v>13.839137668263856</v>
      </c>
      <c r="H47" s="47">
        <f>'[3]Pcc'!$H110</f>
        <v>17.591106924998538</v>
      </c>
    </row>
    <row r="48" spans="1:8" ht="12" customHeight="1">
      <c r="A48" s="46">
        <v>2013</v>
      </c>
      <c r="B48" s="47">
        <f t="shared" si="3"/>
        <v>113.49299140997029</v>
      </c>
      <c r="C48" s="47">
        <f>'[4]Potatoes'!$H60</f>
        <v>34.57175417119929</v>
      </c>
      <c r="D48" s="47">
        <f t="shared" si="4"/>
        <v>78.921237238771</v>
      </c>
      <c r="E48" s="47">
        <f>'[5]Potatoes'!$J51</f>
        <v>0.5533625118400504</v>
      </c>
      <c r="F48" s="47">
        <f>'[2]Potatoes'!$J51</f>
        <v>47.61434956782573</v>
      </c>
      <c r="G48" s="47">
        <f>'[3]Pcc'!$F111</f>
        <v>12.93440227725748</v>
      </c>
      <c r="H48" s="47">
        <f>'[3]Pcc'!$H111</f>
        <v>17.819122881847754</v>
      </c>
    </row>
    <row r="49" spans="1:8" ht="12" customHeight="1">
      <c r="A49" s="46">
        <v>2014</v>
      </c>
      <c r="B49" s="47">
        <f t="shared" si="3"/>
        <v>113.04636425165042</v>
      </c>
      <c r="C49" s="47">
        <f>'[4]Potatoes'!$H61</f>
        <v>33.61956365617199</v>
      </c>
      <c r="D49" s="47">
        <f t="shared" si="4"/>
        <v>79.42680059547843</v>
      </c>
      <c r="E49" s="47">
        <f>'[5]Potatoes'!$J52</f>
        <v>0.33808693080931457</v>
      </c>
      <c r="F49" s="47">
        <f>'[2]Potatoes'!$J52</f>
        <v>47.0526148320211</v>
      </c>
      <c r="G49" s="47">
        <f>'[3]Pcc'!$F112</f>
        <v>12.07794409312067</v>
      </c>
      <c r="H49" s="47">
        <f>'[3]Pcc'!$H112</f>
        <v>19.958154739527348</v>
      </c>
    </row>
    <row r="50" spans="1:8" ht="12" customHeight="1">
      <c r="A50" s="49">
        <v>2015</v>
      </c>
      <c r="B50" s="50">
        <f t="shared" si="3"/>
        <v>115.37168113217552</v>
      </c>
      <c r="C50" s="50">
        <f>'[4]Potatoes'!$H62</f>
        <v>34.15590859641337</v>
      </c>
      <c r="D50" s="50">
        <f t="shared" si="4"/>
        <v>81.21577253576216</v>
      </c>
      <c r="E50" s="50">
        <f>'[5]Potatoes'!$J53</f>
        <v>0.3943581153642205</v>
      </c>
      <c r="F50" s="50">
        <f>'[2]Potatoes'!$J53</f>
        <v>49.70263722494255</v>
      </c>
      <c r="G50" s="50">
        <f>'[3]Pcc'!$F113</f>
        <v>11.5580099415161</v>
      </c>
      <c r="H50" s="50">
        <f>'[3]Pcc'!$H113</f>
        <v>19.560767253939293</v>
      </c>
    </row>
    <row r="51" spans="1:8" ht="12" customHeight="1">
      <c r="A51" s="56">
        <v>2016</v>
      </c>
      <c r="B51" s="48">
        <f>SUM(C51,D51)</f>
        <v>110.18098914137373</v>
      </c>
      <c r="C51" s="48">
        <f>'[4]Potatoes'!$H63</f>
        <v>33.72931888337136</v>
      </c>
      <c r="D51" s="32">
        <f t="shared" si="4"/>
        <v>76.45167025800237</v>
      </c>
      <c r="E51" s="48">
        <f>'[5]Potatoes'!$J54</f>
        <v>0.43100474361441143</v>
      </c>
      <c r="F51" s="48">
        <f>'[2]Potatoes'!$J54</f>
        <v>47.41974338773709</v>
      </c>
      <c r="G51" s="48">
        <f>'[3]Pcc'!$F114</f>
        <v>12.021605336214154</v>
      </c>
      <c r="H51" s="48">
        <f>'[3]Pcc'!$H114</f>
        <v>16.579316790436707</v>
      </c>
    </row>
    <row r="52" spans="1:8" ht="12" customHeight="1">
      <c r="A52" s="56">
        <v>2017</v>
      </c>
      <c r="B52" s="48">
        <f>SUM(C52,D52)</f>
        <v>117.7627973830709</v>
      </c>
      <c r="C52" s="48">
        <f>'[4]Potatoes'!$H64</f>
        <v>34.85628107976897</v>
      </c>
      <c r="D52" s="32">
        <f t="shared" si="4"/>
        <v>82.90651630330193</v>
      </c>
      <c r="E52" s="48">
        <f>'[5]Potatoes'!$J55</f>
        <v>0.45846703869336763</v>
      </c>
      <c r="F52" s="48">
        <f>'[2]Potatoes'!$J55</f>
        <v>51.819268914407175</v>
      </c>
      <c r="G52" s="48">
        <f>'[3]Pcc'!$F115</f>
        <v>12.851819233499823</v>
      </c>
      <c r="H52" s="48">
        <f>'[3]Pcc'!$H115</f>
        <v>17.77696111670156</v>
      </c>
    </row>
    <row r="53" spans="1:8" ht="12" customHeight="1">
      <c r="A53" s="69">
        <v>2018</v>
      </c>
      <c r="B53" s="70">
        <f>SUM(C53,D53)</f>
        <v>116.0925846822463</v>
      </c>
      <c r="C53" s="70">
        <f>'[4]Potatoes'!$H65</f>
        <v>33.04572105708799</v>
      </c>
      <c r="D53" s="32">
        <f t="shared" si="4"/>
        <v>83.04686362515831</v>
      </c>
      <c r="E53" s="70">
        <f>'[5]Potatoes'!$J56</f>
        <v>0.42782652914430896</v>
      </c>
      <c r="F53" s="70">
        <f>'[2]Potatoes'!$J56</f>
        <v>51.53214310389519</v>
      </c>
      <c r="G53" s="70">
        <f>'[3]Pcc'!$F116</f>
        <v>13.023567332631824</v>
      </c>
      <c r="H53" s="70">
        <f>'[3]Pcc'!$H116</f>
        <v>18.063326659486986</v>
      </c>
    </row>
    <row r="54" spans="1:8" ht="12" customHeight="1" thickBot="1">
      <c r="A54" s="57">
        <v>2019</v>
      </c>
      <c r="B54" s="58">
        <f>SUM(C54,D54)</f>
        <v>119.08722700345206</v>
      </c>
      <c r="C54" s="58">
        <f>'[4]Potatoes'!$H66</f>
        <v>34.21456150960653</v>
      </c>
      <c r="D54" s="32">
        <f t="shared" si="4"/>
        <v>84.87266549384552</v>
      </c>
      <c r="E54" s="70">
        <f>'[5]Potatoes'!$J57</f>
        <v>0.389251132657192</v>
      </c>
      <c r="F54" s="70">
        <f>'[2]Potatoes'!$J57</f>
        <v>51.45478423188935</v>
      </c>
      <c r="G54" s="70">
        <f>'[3]Pcc'!$F117</f>
        <v>13.594999034594656</v>
      </c>
      <c r="H54" s="70">
        <f>'[3]Pcc'!$H117</f>
        <v>19.433631094704317</v>
      </c>
    </row>
    <row r="55" spans="1:81" ht="12" customHeight="1" thickTop="1">
      <c r="A55" s="102" t="s">
        <v>123</v>
      </c>
      <c r="B55" s="103"/>
      <c r="C55" s="103"/>
      <c r="D55" s="103"/>
      <c r="E55" s="103"/>
      <c r="F55" s="103"/>
      <c r="G55" s="103"/>
      <c r="H55" s="104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05"/>
      <c r="B56" s="106"/>
      <c r="C56" s="106"/>
      <c r="D56" s="106"/>
      <c r="E56" s="106"/>
      <c r="F56" s="106"/>
      <c r="G56" s="106"/>
      <c r="H56" s="107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H1"/>
    <mergeCell ref="B4:H4"/>
    <mergeCell ref="A55:H56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86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55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63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0.5027992899362113</v>
      </c>
      <c r="C5" s="22">
        <f>'[4]Radishes'!$H17</f>
        <v>0.5027992899362113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0.5643813715623058</v>
      </c>
      <c r="C6" s="47">
        <f>'[4]Radishes'!$H18</f>
        <v>0.5643813715623058</v>
      </c>
      <c r="D6" s="24" t="s">
        <v>6</v>
      </c>
    </row>
    <row r="7" spans="1:4" ht="12" customHeight="1">
      <c r="A7" s="23">
        <v>1972</v>
      </c>
      <c r="B7" s="24">
        <f t="shared" si="0"/>
        <v>0.503582726683691</v>
      </c>
      <c r="C7" s="47">
        <f>'[4]Radishes'!$H19</f>
        <v>0.503582726683691</v>
      </c>
      <c r="D7" s="24" t="s">
        <v>6</v>
      </c>
    </row>
    <row r="8" spans="1:4" ht="12" customHeight="1">
      <c r="A8" s="23">
        <v>1973</v>
      </c>
      <c r="B8" s="24">
        <f t="shared" si="0"/>
        <v>0.5596741997744314</v>
      </c>
      <c r="C8" s="47">
        <f>'[4]Radishes'!$H20</f>
        <v>0.5596741997744314</v>
      </c>
      <c r="D8" s="24" t="s">
        <v>6</v>
      </c>
    </row>
    <row r="9" spans="1:4" ht="12" customHeight="1">
      <c r="A9" s="23">
        <v>1974</v>
      </c>
      <c r="B9" s="24">
        <f t="shared" si="0"/>
        <v>0.5064202680333311</v>
      </c>
      <c r="C9" s="47">
        <f>'[4]Radishes'!$H21</f>
        <v>0.5064202680333311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0.6338755307376385</v>
      </c>
      <c r="C10" s="47">
        <f>'[4]Radishes'!$H22</f>
        <v>0.6338755307376385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0.6012796110716169</v>
      </c>
      <c r="C11" s="22">
        <f>'[4]Radishes'!$H23</f>
        <v>0.6012796110716169</v>
      </c>
      <c r="D11" s="22" t="s">
        <v>6</v>
      </c>
    </row>
    <row r="12" spans="1:4" ht="12" customHeight="1">
      <c r="A12" s="21">
        <v>1977</v>
      </c>
      <c r="B12" s="22">
        <f t="shared" si="0"/>
        <v>0.660645934643728</v>
      </c>
      <c r="C12" s="22">
        <f>'[4]Radishes'!$H24</f>
        <v>0.660645934643728</v>
      </c>
      <c r="D12" s="22" t="s">
        <v>6</v>
      </c>
    </row>
    <row r="13" spans="1:4" ht="12" customHeight="1">
      <c r="A13" s="21">
        <v>1978</v>
      </c>
      <c r="B13" s="22">
        <f t="shared" si="0"/>
        <v>0.5471864313000427</v>
      </c>
      <c r="C13" s="22">
        <f>'[4]Radishes'!$H25</f>
        <v>0.5471864313000427</v>
      </c>
      <c r="D13" s="22" t="s">
        <v>6</v>
      </c>
    </row>
    <row r="14" spans="1:4" ht="12" customHeight="1">
      <c r="A14" s="21">
        <v>1979</v>
      </c>
      <c r="B14" s="22">
        <f t="shared" si="0"/>
        <v>0.5928421395000333</v>
      </c>
      <c r="C14" s="22">
        <f>'[4]Radishes'!$H26</f>
        <v>0.5928421395000333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0.565098487094842</v>
      </c>
      <c r="C15" s="22">
        <f>'[4]Radishes'!$H27</f>
        <v>0.565098487094842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0.5745082421135298</v>
      </c>
      <c r="C16" s="47">
        <f>'[4]Radishes'!$H28</f>
        <v>0.5745082421135298</v>
      </c>
      <c r="D16" s="24" t="s">
        <v>6</v>
      </c>
    </row>
    <row r="17" spans="1:4" ht="12" customHeight="1">
      <c r="A17" s="23">
        <v>1982</v>
      </c>
      <c r="B17" s="24">
        <f t="shared" si="0"/>
        <v>0.5007834866018916</v>
      </c>
      <c r="C17" s="47">
        <f>'[4]Radishes'!$H29</f>
        <v>0.5007834866018916</v>
      </c>
      <c r="D17" s="24" t="s">
        <v>6</v>
      </c>
    </row>
    <row r="18" spans="1:4" ht="12" customHeight="1">
      <c r="A18" s="23">
        <v>1983</v>
      </c>
      <c r="B18" s="24">
        <f t="shared" si="0"/>
        <v>0.5465946308722317</v>
      </c>
      <c r="C18" s="47">
        <f>'[4]Radishes'!$H30</f>
        <v>0.5465946308722317</v>
      </c>
      <c r="D18" s="24" t="s">
        <v>6</v>
      </c>
    </row>
    <row r="19" spans="1:4" ht="12" customHeight="1">
      <c r="A19" s="23">
        <v>1984</v>
      </c>
      <c r="B19" s="24">
        <f t="shared" si="0"/>
        <v>0.4950474365462792</v>
      </c>
      <c r="C19" s="47">
        <f>'[4]Radishes'!$H31</f>
        <v>0.4950474365462792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0.5120549668029823</v>
      </c>
      <c r="C20" s="47">
        <f>'[4]Radishes'!$H32</f>
        <v>0.5120549668029823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0.4635645504799897</v>
      </c>
      <c r="C21" s="22">
        <f>'[4]Radishes'!$H33</f>
        <v>0.4635645504799897</v>
      </c>
      <c r="D21" s="22" t="s">
        <v>6</v>
      </c>
    </row>
    <row r="22" spans="1:4" ht="12" customHeight="1">
      <c r="A22" s="21">
        <v>1987</v>
      </c>
      <c r="B22" s="22">
        <f t="shared" si="0"/>
        <v>0.5129569310012191</v>
      </c>
      <c r="C22" s="22">
        <f>'[4]Radishes'!$H34</f>
        <v>0.5129569310012191</v>
      </c>
      <c r="D22" s="22" t="s">
        <v>6</v>
      </c>
    </row>
    <row r="23" spans="1:4" ht="12" customHeight="1">
      <c r="A23" s="21">
        <v>1988</v>
      </c>
      <c r="B23" s="22">
        <f t="shared" si="0"/>
        <v>0.5497986481801153</v>
      </c>
      <c r="C23" s="22">
        <f>'[4]Radishes'!$H35</f>
        <v>0.5497986481801153</v>
      </c>
      <c r="D23" s="22" t="s">
        <v>6</v>
      </c>
    </row>
    <row r="24" spans="1:4" ht="12" customHeight="1">
      <c r="A24" s="21">
        <v>1989</v>
      </c>
      <c r="B24" s="22">
        <f t="shared" si="0"/>
        <v>0.7078750015461993</v>
      </c>
      <c r="C24" s="22">
        <f>'[4]Radishes'!$H36</f>
        <v>0.7078750015461993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0.6585647614059776</v>
      </c>
      <c r="C25" s="22">
        <f>'[4]Radishes'!$H37</f>
        <v>0.6585647614059776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0.5475898099750288</v>
      </c>
      <c r="C26" s="47">
        <f>'[4]Radishes'!$H38</f>
        <v>0.5475898099750288</v>
      </c>
      <c r="D26" s="24" t="s">
        <v>6</v>
      </c>
    </row>
    <row r="27" spans="1:4" ht="12" customHeight="1">
      <c r="A27" s="23">
        <v>1992</v>
      </c>
      <c r="B27" s="24">
        <f t="shared" si="0"/>
        <v>0.4763765989084992</v>
      </c>
      <c r="C27" s="47">
        <f>'[4]Radishes'!$H39</f>
        <v>0.4763765989084992</v>
      </c>
      <c r="D27" s="24" t="s">
        <v>6</v>
      </c>
    </row>
    <row r="28" spans="1:4" ht="12" customHeight="1">
      <c r="A28" s="23">
        <v>1993</v>
      </c>
      <c r="B28" s="24">
        <f t="shared" si="0"/>
        <v>0.5168008572361722</v>
      </c>
      <c r="C28" s="47">
        <f>'[4]Radishes'!$H40</f>
        <v>0.5168008572361722</v>
      </c>
      <c r="D28" s="24" t="s">
        <v>6</v>
      </c>
    </row>
    <row r="29" spans="1:4" ht="12" customHeight="1">
      <c r="A29" s="23">
        <v>1994</v>
      </c>
      <c r="B29" s="24">
        <f t="shared" si="0"/>
        <v>0.4357545942847599</v>
      </c>
      <c r="C29" s="47">
        <f>'[4]Radishes'!$H41</f>
        <v>0.4357545942847599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0.4138361765025866</v>
      </c>
      <c r="C30" s="47">
        <f>'[4]Radishes'!$H42</f>
        <v>0.4138361765025866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0.40701950479665666</v>
      </c>
      <c r="C31" s="22">
        <f>'[4]Radishes'!$H43</f>
        <v>0.40701950479665666</v>
      </c>
      <c r="D31" s="22" t="s">
        <v>6</v>
      </c>
    </row>
    <row r="32" spans="1:4" ht="12" customHeight="1">
      <c r="A32" s="21">
        <v>1997</v>
      </c>
      <c r="B32" s="22">
        <f t="shared" si="0"/>
        <v>0.5062452556135312</v>
      </c>
      <c r="C32" s="22">
        <f>'[4]Radishes'!$H44</f>
        <v>0.5062452556135312</v>
      </c>
      <c r="D32" s="22" t="s">
        <v>6</v>
      </c>
    </row>
    <row r="33" spans="1:4" ht="12" customHeight="1">
      <c r="A33" s="21">
        <v>1998</v>
      </c>
      <c r="B33" s="22">
        <f t="shared" si="0"/>
        <v>0.444696351158032</v>
      </c>
      <c r="C33" s="22">
        <f>'[4]Radishes'!$H45</f>
        <v>0.444696351158032</v>
      </c>
      <c r="D33" s="22" t="s">
        <v>6</v>
      </c>
    </row>
    <row r="34" spans="1:4" ht="12" customHeight="1">
      <c r="A34" s="21">
        <v>1999</v>
      </c>
      <c r="B34" s="22">
        <f t="shared" si="0"/>
        <v>0.39181832900696395</v>
      </c>
      <c r="C34" s="22">
        <f>'[4]Radishes'!$H46</f>
        <v>0.39181832900696395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0.4806219038369602</v>
      </c>
      <c r="C35" s="22">
        <f>'[4]Radishes'!$H47</f>
        <v>0.4806219038369602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0.5075386006847544</v>
      </c>
      <c r="C36" s="47">
        <f>'[4]Radishes'!$H48</f>
        <v>0.5075386006847544</v>
      </c>
      <c r="D36" s="24" t="s">
        <v>6</v>
      </c>
    </row>
    <row r="37" spans="1:4" ht="12" customHeight="1">
      <c r="A37" s="23">
        <v>2002</v>
      </c>
      <c r="B37" s="24">
        <f t="shared" si="0"/>
        <v>0.5129327649008633</v>
      </c>
      <c r="C37" s="47">
        <f>'[4]Radishes'!$H49</f>
        <v>0.5129327649008633</v>
      </c>
      <c r="D37" s="24" t="s">
        <v>6</v>
      </c>
    </row>
    <row r="38" spans="1:4" ht="12" customHeight="1">
      <c r="A38" s="23">
        <v>2003</v>
      </c>
      <c r="B38" s="24">
        <f t="shared" si="0"/>
        <v>0.3500224031349354</v>
      </c>
      <c r="C38" s="47">
        <f>'[4]Radishes'!$H50</f>
        <v>0.3500224031349354</v>
      </c>
      <c r="D38" s="24" t="s">
        <v>6</v>
      </c>
    </row>
    <row r="39" spans="1:4" ht="12" customHeight="1">
      <c r="A39" s="23">
        <v>2004</v>
      </c>
      <c r="B39" s="24">
        <f t="shared" si="0"/>
        <v>0.4850688156201963</v>
      </c>
      <c r="C39" s="47">
        <f>'[4]Radishes'!$H51</f>
        <v>0.4850688156201963</v>
      </c>
      <c r="D39" s="24" t="s">
        <v>6</v>
      </c>
    </row>
    <row r="40" spans="1:4" ht="12" customHeight="1">
      <c r="A40" s="23">
        <v>2005</v>
      </c>
      <c r="B40" s="24">
        <f t="shared" si="0"/>
        <v>0.5015286584971577</v>
      </c>
      <c r="C40" s="47">
        <f>'[4]Radishes'!$H52</f>
        <v>0.5015286584971577</v>
      </c>
      <c r="D40" s="24" t="s">
        <v>6</v>
      </c>
    </row>
    <row r="41" spans="1:4" ht="12" customHeight="1">
      <c r="A41" s="21">
        <v>2006</v>
      </c>
      <c r="B41" s="22">
        <f t="shared" si="0"/>
        <v>0.5235832068745029</v>
      </c>
      <c r="C41" s="22">
        <f>'[4]Radishes'!$H53</f>
        <v>0.5235832068745029</v>
      </c>
      <c r="D41" s="22" t="s">
        <v>6</v>
      </c>
    </row>
    <row r="42" spans="1:4" ht="12" customHeight="1">
      <c r="A42" s="21">
        <v>2007</v>
      </c>
      <c r="B42" s="22">
        <f t="shared" si="0"/>
        <v>0.5190535101063461</v>
      </c>
      <c r="C42" s="22">
        <f>'[4]Radishes'!$H54</f>
        <v>0.5190535101063461</v>
      </c>
      <c r="D42" s="22" t="s">
        <v>6</v>
      </c>
    </row>
    <row r="43" spans="1:4" ht="12" customHeight="1">
      <c r="A43" s="21">
        <v>2008</v>
      </c>
      <c r="B43" s="22">
        <f t="shared" si="0"/>
        <v>0.5100716479310464</v>
      </c>
      <c r="C43" s="22">
        <f>'[4]Radishes'!$H55</f>
        <v>0.5100716479310464</v>
      </c>
      <c r="D43" s="22" t="s">
        <v>6</v>
      </c>
    </row>
    <row r="44" spans="1:4" ht="12" customHeight="1">
      <c r="A44" s="21">
        <v>2009</v>
      </c>
      <c r="B44" s="22">
        <f t="shared" si="0"/>
        <v>0.4576184698016768</v>
      </c>
      <c r="C44" s="22">
        <f>'[4]Radishes'!$H56</f>
        <v>0.4576184698016768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0.49620254200498126</v>
      </c>
      <c r="C45" s="22">
        <f>'[4]Radishes'!$H57</f>
        <v>0.49620254200498126</v>
      </c>
      <c r="D45" s="22" t="s">
        <v>6</v>
      </c>
    </row>
    <row r="46" spans="1:4" ht="12" customHeight="1">
      <c r="A46" s="23">
        <v>2011</v>
      </c>
      <c r="B46" s="24">
        <f t="shared" si="1"/>
        <v>0.4149251982020228</v>
      </c>
      <c r="C46" s="47">
        <f>'[4]Radishes'!$H58</f>
        <v>0.4149251982020228</v>
      </c>
      <c r="D46" s="24" t="s">
        <v>6</v>
      </c>
    </row>
    <row r="47" spans="1:4" ht="12" customHeight="1">
      <c r="A47" s="46">
        <v>2012</v>
      </c>
      <c r="B47" s="47">
        <f t="shared" si="1"/>
        <v>0.32608651276471046</v>
      </c>
      <c r="C47" s="47">
        <f>'[4]Radishes'!$H59</f>
        <v>0.32608651276471046</v>
      </c>
      <c r="D47" s="47" t="s">
        <v>6</v>
      </c>
    </row>
    <row r="48" spans="1:4" ht="12" customHeight="1">
      <c r="A48" s="46">
        <v>2013</v>
      </c>
      <c r="B48" s="47">
        <f t="shared" si="1"/>
        <v>0.4728719904934983</v>
      </c>
      <c r="C48" s="47">
        <f>'[4]Radishes'!$H60</f>
        <v>0.4728719904934983</v>
      </c>
      <c r="D48" s="47" t="s">
        <v>6</v>
      </c>
    </row>
    <row r="49" spans="1:4" ht="12" customHeight="1">
      <c r="A49" s="46">
        <v>2014</v>
      </c>
      <c r="B49" s="47">
        <f t="shared" si="1"/>
        <v>0.4992844363742435</v>
      </c>
      <c r="C49" s="47">
        <f>'[4]Radishes'!$H61</f>
        <v>0.4992844363742435</v>
      </c>
      <c r="D49" s="47" t="s">
        <v>6</v>
      </c>
    </row>
    <row r="50" spans="1:4" ht="12" customHeight="1">
      <c r="A50" s="49">
        <v>2015</v>
      </c>
      <c r="B50" s="50">
        <f t="shared" si="1"/>
        <v>0.4904087358624529</v>
      </c>
      <c r="C50" s="50">
        <f>'[4]Radishes'!$H62</f>
        <v>0.4904087358624529</v>
      </c>
      <c r="D50" s="50" t="s">
        <v>6</v>
      </c>
    </row>
    <row r="51" spans="1:4" ht="12" customHeight="1">
      <c r="A51" s="56">
        <v>2016</v>
      </c>
      <c r="B51" s="48">
        <f>SUM(C51:D51)</f>
        <v>0.5157121051468918</v>
      </c>
      <c r="C51" s="48">
        <f>'[4]Radishes'!$H63</f>
        <v>0.5157121051468918</v>
      </c>
      <c r="D51" s="48" t="s">
        <v>6</v>
      </c>
    </row>
    <row r="52" spans="1:4" ht="12" customHeight="1">
      <c r="A52" s="56">
        <v>2017</v>
      </c>
      <c r="B52" s="48">
        <f>SUM(C52:D52)</f>
        <v>0.5348688632745148</v>
      </c>
      <c r="C52" s="48">
        <f>'[4]Radishes'!$H64</f>
        <v>0.5348688632745148</v>
      </c>
      <c r="D52" s="48" t="s">
        <v>6</v>
      </c>
    </row>
    <row r="53" spans="1:4" ht="12" customHeight="1">
      <c r="A53" s="69">
        <v>2018</v>
      </c>
      <c r="B53" s="70">
        <f>SUM(C53:D53)</f>
        <v>0.5438440244434218</v>
      </c>
      <c r="C53" s="70">
        <f>'[4]Radishes'!$H65</f>
        <v>0.5438440244434218</v>
      </c>
      <c r="D53" s="70" t="s">
        <v>6</v>
      </c>
    </row>
    <row r="54" spans="1:4" ht="12" customHeight="1" thickBot="1">
      <c r="A54" s="57">
        <v>2019</v>
      </c>
      <c r="B54" s="58">
        <f>SUM(C54:D54)</f>
        <v>0.5377753600094645</v>
      </c>
      <c r="C54" s="58">
        <f>'[4]Radishes'!$H66</f>
        <v>0.5377753600094645</v>
      </c>
      <c r="D54" s="58" t="s">
        <v>6</v>
      </c>
    </row>
    <row r="55" spans="1:81" ht="12" customHeight="1" thickTop="1">
      <c r="A55" s="88" t="s">
        <v>64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91"/>
      <c r="B56" s="92"/>
      <c r="C56" s="92"/>
      <c r="D56" s="9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91" t="s">
        <v>57</v>
      </c>
      <c r="B57" s="92"/>
      <c r="C57" s="92"/>
      <c r="D57" s="9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91"/>
      <c r="B58" s="92"/>
      <c r="C58" s="92"/>
      <c r="D58" s="93"/>
    </row>
    <row r="59" spans="1:4" ht="12" customHeight="1">
      <c r="A59" s="85" t="s">
        <v>123</v>
      </c>
      <c r="B59" s="86"/>
      <c r="C59" s="86"/>
      <c r="D59" s="87"/>
    </row>
    <row r="60" spans="1:4" ht="12" customHeight="1">
      <c r="A60" s="85"/>
      <c r="B60" s="86"/>
      <c r="C60" s="86"/>
      <c r="D60" s="87"/>
    </row>
    <row r="61" spans="1:4" ht="12" customHeight="1">
      <c r="A61" s="85"/>
      <c r="B61" s="86"/>
      <c r="C61" s="86"/>
      <c r="D61" s="87"/>
    </row>
  </sheetData>
  <sheetProtection/>
  <mergeCells count="11">
    <mergeCell ref="D2:D3"/>
    <mergeCell ref="B4:D4"/>
    <mergeCell ref="A1:D1"/>
    <mergeCell ref="A59:D61"/>
    <mergeCell ref="A55:D55"/>
    <mergeCell ref="A56:D56"/>
    <mergeCell ref="A58:D58"/>
    <mergeCell ref="A57:D57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85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99"/>
      <c r="B3" s="97"/>
      <c r="C3" s="95"/>
      <c r="D3" s="9" t="s">
        <v>2</v>
      </c>
      <c r="E3" s="9" t="s">
        <v>4</v>
      </c>
      <c r="F3" s="11" t="s">
        <v>5</v>
      </c>
    </row>
    <row r="4" spans="1:81" ht="12" customHeight="1">
      <c r="A4" s="42"/>
      <c r="B4" s="82" t="s">
        <v>62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1.826141954235999</v>
      </c>
      <c r="C5" s="22">
        <f>'[4]Spinach'!$H17</f>
        <v>0.29797319704270137</v>
      </c>
      <c r="D5" s="22">
        <f>SUM(E5:F5)</f>
        <v>1.5281687571932976</v>
      </c>
      <c r="E5" s="29">
        <f>'[5]Spinach'!$J8</f>
        <v>0.8100384292764764</v>
      </c>
      <c r="F5" s="22">
        <f>'[2]Spinach'!$J8</f>
        <v>0.7181303279168212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t="shared" si="0"/>
        <v>1.8091220306172078</v>
      </c>
      <c r="C6" s="47">
        <f>'[4]Spinach'!$H18</f>
        <v>0.304823727132201</v>
      </c>
      <c r="D6" s="47">
        <f aca="true" t="shared" si="1" ref="D6:D24">SUM(E6:F6)</f>
        <v>1.5042983034850068</v>
      </c>
      <c r="E6" s="45">
        <f>'[5]Spinach'!$J9</f>
        <v>0.747853472727185</v>
      </c>
      <c r="F6" s="47">
        <f>'[2]Spinach'!$J9</f>
        <v>0.7564448307578217</v>
      </c>
    </row>
    <row r="7" spans="1:6" ht="12" customHeight="1">
      <c r="A7" s="23">
        <v>1972</v>
      </c>
      <c r="B7" s="24">
        <f t="shared" si="0"/>
        <v>1.800132684758166</v>
      </c>
      <c r="C7" s="47">
        <f>'[4]Spinach'!$H19</f>
        <v>0.28299729389793044</v>
      </c>
      <c r="D7" s="47">
        <f t="shared" si="1"/>
        <v>1.5171353908602356</v>
      </c>
      <c r="E7" s="45">
        <f>'[5]Spinach'!$J10</f>
        <v>0.7479894805046309</v>
      </c>
      <c r="F7" s="47">
        <f>'[2]Spinach'!$J10</f>
        <v>0.7691459103556048</v>
      </c>
    </row>
    <row r="8" spans="1:6" ht="12" customHeight="1">
      <c r="A8" s="23">
        <v>1973</v>
      </c>
      <c r="B8" s="24">
        <f t="shared" si="0"/>
        <v>1.7308022783364558</v>
      </c>
      <c r="C8" s="47">
        <f>'[4]Spinach'!$H20</f>
        <v>0.296353623489328</v>
      </c>
      <c r="D8" s="47">
        <f t="shared" si="1"/>
        <v>1.4344486548471278</v>
      </c>
      <c r="E8" s="45">
        <f>'[5]Spinach'!$J11</f>
        <v>0.7923212322270409</v>
      </c>
      <c r="F8" s="47">
        <f>'[2]Spinach'!$J11</f>
        <v>0.6421274226200869</v>
      </c>
    </row>
    <row r="9" spans="1:6" ht="12" customHeight="1">
      <c r="A9" s="23">
        <v>1974</v>
      </c>
      <c r="B9" s="24">
        <f t="shared" si="0"/>
        <v>1.7247394951696018</v>
      </c>
      <c r="C9" s="47">
        <f>'[4]Spinach'!$H21</f>
        <v>0.2838385066447202</v>
      </c>
      <c r="D9" s="47">
        <f t="shared" si="1"/>
        <v>1.4409009885248816</v>
      </c>
      <c r="E9" s="45">
        <f>'[5]Spinach'!$J12</f>
        <v>0.561598099638071</v>
      </c>
      <c r="F9" s="47">
        <f>'[2]Spinach'!$J12</f>
        <v>0.8793028888868107</v>
      </c>
    </row>
    <row r="10" spans="1:81" s="16" customFormat="1" ht="12" customHeight="1">
      <c r="A10" s="23">
        <v>1975</v>
      </c>
      <c r="B10" s="24">
        <f t="shared" si="0"/>
        <v>1.731958670759771</v>
      </c>
      <c r="C10" s="47">
        <f>'[4]Spinach'!$H22</f>
        <v>0.29124010871729333</v>
      </c>
      <c r="D10" s="47">
        <f t="shared" si="1"/>
        <v>1.4407185620424776</v>
      </c>
      <c r="E10" s="45">
        <f>'[5]Spinach'!$J13</f>
        <v>0.7241645946484052</v>
      </c>
      <c r="F10" s="47">
        <f>'[2]Spinach'!$J13</f>
        <v>0.7165539673940724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1.8890101130552437</v>
      </c>
      <c r="C11" s="22">
        <f>'[4]Spinach'!$H23</f>
        <v>0.31416974338982273</v>
      </c>
      <c r="D11" s="22">
        <f t="shared" si="1"/>
        <v>1.574840369665421</v>
      </c>
      <c r="E11" s="29">
        <f>'[5]Spinach'!$J14</f>
        <v>0.8544499736280873</v>
      </c>
      <c r="F11" s="22">
        <f>'[2]Spinach'!$J14</f>
        <v>0.7203903960373337</v>
      </c>
    </row>
    <row r="12" spans="1:6" ht="12" customHeight="1">
      <c r="A12" s="21">
        <v>1977</v>
      </c>
      <c r="B12" s="22">
        <f t="shared" si="0"/>
        <v>1.792310444562498</v>
      </c>
      <c r="C12" s="22">
        <f>'[4]Spinach'!$H24</f>
        <v>0.3795876298021695</v>
      </c>
      <c r="D12" s="22">
        <f t="shared" si="1"/>
        <v>1.4127228147603286</v>
      </c>
      <c r="E12" s="29">
        <f>'[5]Spinach'!$J15</f>
        <v>0.6393054817720749</v>
      </c>
      <c r="F12" s="22">
        <f>'[2]Spinach'!$J15</f>
        <v>0.7734173329882538</v>
      </c>
    </row>
    <row r="13" spans="1:6" ht="12" customHeight="1">
      <c r="A13" s="21">
        <v>1978</v>
      </c>
      <c r="B13" s="22">
        <f t="shared" si="0"/>
        <v>1.7323167224918155</v>
      </c>
      <c r="C13" s="22">
        <f>'[4]Spinach'!$H25</f>
        <v>0.33862600902208145</v>
      </c>
      <c r="D13" s="22">
        <f t="shared" si="1"/>
        <v>1.393690713469734</v>
      </c>
      <c r="E13" s="29">
        <f>'[5]Spinach'!$J16</f>
        <v>0.6379783770253843</v>
      </c>
      <c r="F13" s="22">
        <f>'[2]Spinach'!$J16</f>
        <v>0.7557123364443498</v>
      </c>
    </row>
    <row r="14" spans="1:6" ht="12" customHeight="1">
      <c r="A14" s="21">
        <v>1979</v>
      </c>
      <c r="B14" s="22">
        <f t="shared" si="0"/>
        <v>1.6136783351993436</v>
      </c>
      <c r="C14" s="22">
        <f>'[4]Spinach'!$H26</f>
        <v>0.39893808023647553</v>
      </c>
      <c r="D14" s="22">
        <f t="shared" si="1"/>
        <v>1.214740254962868</v>
      </c>
      <c r="E14" s="29">
        <f>'[5]Spinach'!$J17</f>
        <v>0.46358191488238815</v>
      </c>
      <c r="F14" s="22">
        <f>'[2]Spinach'!$J17</f>
        <v>0.7511583400804799</v>
      </c>
    </row>
    <row r="15" spans="1:81" s="16" customFormat="1" ht="12" customHeight="1">
      <c r="A15" s="21">
        <v>1980</v>
      </c>
      <c r="B15" s="22">
        <f t="shared" si="0"/>
        <v>1.8067497749372678</v>
      </c>
      <c r="C15" s="22">
        <f>'[4]Spinach'!$H27</f>
        <v>0.444245667901162</v>
      </c>
      <c r="D15" s="22">
        <f t="shared" si="1"/>
        <v>1.362504107036106</v>
      </c>
      <c r="E15" s="29">
        <f>'[5]Spinach'!$J18</f>
        <v>0.559954596986491</v>
      </c>
      <c r="F15" s="22">
        <f>'[2]Spinach'!$J18</f>
        <v>0.802549510049615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1.7925975619090586</v>
      </c>
      <c r="C16" s="47">
        <f>'[4]Spinach'!$H28</f>
        <v>0.526848700545124</v>
      </c>
      <c r="D16" s="47">
        <f t="shared" si="1"/>
        <v>1.2657488613639345</v>
      </c>
      <c r="E16" s="45">
        <f>'[5]Spinach'!$J19</f>
        <v>0.5161621033402014</v>
      </c>
      <c r="F16" s="47">
        <f>'[2]Spinach'!$J19</f>
        <v>0.7495867580237331</v>
      </c>
    </row>
    <row r="17" spans="1:6" ht="12" customHeight="1">
      <c r="A17" s="23">
        <v>1982</v>
      </c>
      <c r="B17" s="24">
        <f t="shared" si="0"/>
        <v>1.6757271655929222</v>
      </c>
      <c r="C17" s="47">
        <f>'[4]Spinach'!$H29</f>
        <v>0.5499768708349269</v>
      </c>
      <c r="D17" s="47">
        <f t="shared" si="1"/>
        <v>1.1257502947579954</v>
      </c>
      <c r="E17" s="45">
        <f>'[5]Spinach'!$J20</f>
        <v>0.41126187032686523</v>
      </c>
      <c r="F17" s="47">
        <f>'[2]Spinach'!$J20</f>
        <v>0.71448842443113</v>
      </c>
    </row>
    <row r="18" spans="1:6" ht="12" customHeight="1">
      <c r="A18" s="23">
        <v>1983</v>
      </c>
      <c r="B18" s="24">
        <f t="shared" si="0"/>
        <v>1.313078083096344</v>
      </c>
      <c r="C18" s="47">
        <f>'[4]Spinach'!$H30</f>
        <v>0.5129424615431891</v>
      </c>
      <c r="D18" s="47">
        <f t="shared" si="1"/>
        <v>0.8001356215531548</v>
      </c>
      <c r="E18" s="45">
        <f>'[5]Spinach'!$J21</f>
        <v>0.28888941124300604</v>
      </c>
      <c r="F18" s="47">
        <f>'[2]Spinach'!$J21</f>
        <v>0.5112462103101487</v>
      </c>
    </row>
    <row r="19" spans="1:6" ht="12" customHeight="1">
      <c r="A19" s="23">
        <v>1984</v>
      </c>
      <c r="B19" s="24">
        <f t="shared" si="0"/>
        <v>1.36316985579046</v>
      </c>
      <c r="C19" s="47">
        <f>'[4]Spinach'!$H31</f>
        <v>0.5302667221278792</v>
      </c>
      <c r="D19" s="47">
        <f t="shared" si="1"/>
        <v>0.8329031336625807</v>
      </c>
      <c r="E19" s="45">
        <f>'[5]Spinach'!$J22</f>
        <v>0.33599037462397835</v>
      </c>
      <c r="F19" s="47">
        <f>'[2]Spinach'!$J22</f>
        <v>0.4969127590386023</v>
      </c>
    </row>
    <row r="20" spans="1:81" s="16" customFormat="1" ht="12" customHeight="1">
      <c r="A20" s="23">
        <v>1985</v>
      </c>
      <c r="B20" s="24">
        <f t="shared" si="0"/>
        <v>1.723037568292758</v>
      </c>
      <c r="C20" s="47">
        <f>'[4]Spinach'!$H32</f>
        <v>0.6736935333641693</v>
      </c>
      <c r="D20" s="47">
        <f t="shared" si="1"/>
        <v>1.0493440349285885</v>
      </c>
      <c r="E20" s="45">
        <f>'[5]Spinach'!$J23</f>
        <v>0.4335128912641423</v>
      </c>
      <c r="F20" s="47">
        <f>'[2]Spinach'!$J23</f>
        <v>0.6158311436644461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1.4836156202767188</v>
      </c>
      <c r="C21" s="22">
        <f>'[4]Spinach'!$H33</f>
        <v>0.5847602511103631</v>
      </c>
      <c r="D21" s="22">
        <f t="shared" si="1"/>
        <v>0.8988553691663558</v>
      </c>
      <c r="E21" s="29">
        <f>'[5]Spinach'!$J24</f>
        <v>0.34633603528824597</v>
      </c>
      <c r="F21" s="22">
        <f>'[2]Spinach'!$J24</f>
        <v>0.5525193338781098</v>
      </c>
    </row>
    <row r="22" spans="1:6" ht="12" customHeight="1">
      <c r="A22" s="21">
        <v>1987</v>
      </c>
      <c r="B22" s="22">
        <f t="shared" si="0"/>
        <v>1.3575153589682665</v>
      </c>
      <c r="C22" s="22">
        <f>'[4]Spinach'!$H34</f>
        <v>0.5832225904578178</v>
      </c>
      <c r="D22" s="22">
        <f t="shared" si="1"/>
        <v>0.7742927685104486</v>
      </c>
      <c r="E22" s="29">
        <f>'[5]Spinach'!$J25</f>
        <v>0.3288844573888797</v>
      </c>
      <c r="F22" s="22">
        <f>'[2]Spinach'!$J25</f>
        <v>0.4454083111215689</v>
      </c>
    </row>
    <row r="23" spans="1:6" ht="12" customHeight="1">
      <c r="A23" s="21">
        <v>1988</v>
      </c>
      <c r="B23" s="22">
        <f t="shared" si="0"/>
        <v>1.5232961322495044</v>
      </c>
      <c r="C23" s="22">
        <f>'[4]Spinach'!$H35</f>
        <v>0.595665887114982</v>
      </c>
      <c r="D23" s="22">
        <f t="shared" si="1"/>
        <v>0.9276302451345224</v>
      </c>
      <c r="E23" s="29">
        <f>'[5]Spinach'!$J26</f>
        <v>0.3433642140531171</v>
      </c>
      <c r="F23" s="22">
        <f>'[2]Spinach'!$J26</f>
        <v>0.5842660310814053</v>
      </c>
    </row>
    <row r="24" spans="1:6" ht="12" customHeight="1">
      <c r="A24" s="21">
        <v>1989</v>
      </c>
      <c r="B24" s="22">
        <f t="shared" si="0"/>
        <v>1.4131079193216638</v>
      </c>
      <c r="C24" s="22">
        <f>'[4]Spinach'!$H36</f>
        <v>0.6417050293254684</v>
      </c>
      <c r="D24" s="22">
        <f t="shared" si="1"/>
        <v>0.7714028899961956</v>
      </c>
      <c r="E24" s="29">
        <f>'[5]Spinach'!$J27</f>
        <v>0.33406514385522473</v>
      </c>
      <c r="F24" s="22">
        <f>'[2]Spinach'!$J27</f>
        <v>0.4373377461409708</v>
      </c>
    </row>
    <row r="25" spans="1:81" s="16" customFormat="1" ht="12" customHeight="1">
      <c r="A25" s="21">
        <v>1990</v>
      </c>
      <c r="B25" s="22">
        <f t="shared" si="0"/>
        <v>1.3211155238354149</v>
      </c>
      <c r="C25" s="22">
        <f>'[4]Spinach'!$H37</f>
        <v>0.7558959509379048</v>
      </c>
      <c r="D25" s="22">
        <f aca="true" t="shared" si="2" ref="D25:D44">SUM(E25:F25)</f>
        <v>0.56521957289751</v>
      </c>
      <c r="E25" s="29">
        <f>'[5]Spinach'!$J28</f>
        <v>0.359691765108023</v>
      </c>
      <c r="F25" s="22">
        <f>'[2]Spinach'!$J28</f>
        <v>0.2055278077894871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1.7982879393277131</v>
      </c>
      <c r="C26" s="47">
        <f>'[4]Spinach'!$H38</f>
        <v>0.8038893026631898</v>
      </c>
      <c r="D26" s="47">
        <f t="shared" si="2"/>
        <v>0.9943986366645234</v>
      </c>
      <c r="E26" s="45">
        <f>'[5]Spinach'!$J29</f>
        <v>0.33715302877002523</v>
      </c>
      <c r="F26" s="47">
        <f>'[2]Spinach'!$J29</f>
        <v>0.6572456078944982</v>
      </c>
    </row>
    <row r="27" spans="1:6" ht="12" customHeight="1">
      <c r="A27" s="23">
        <v>1992</v>
      </c>
      <c r="B27" s="24">
        <f t="shared" si="0"/>
        <v>1.626910894999494</v>
      </c>
      <c r="C27" s="47">
        <f>'[4]Spinach'!$H39</f>
        <v>0.8169343620325893</v>
      </c>
      <c r="D27" s="47">
        <f t="shared" si="2"/>
        <v>0.8099765329669046</v>
      </c>
      <c r="E27" s="45">
        <f>'[5]Spinach'!$J30</f>
        <v>0.3497162253692184</v>
      </c>
      <c r="F27" s="47">
        <f>'[2]Spinach'!$J30</f>
        <v>0.4602603075976862</v>
      </c>
    </row>
    <row r="28" spans="1:6" ht="12" customHeight="1">
      <c r="A28" s="23">
        <v>1993</v>
      </c>
      <c r="B28" s="24">
        <f t="shared" si="0"/>
        <v>1.6686664130948492</v>
      </c>
      <c r="C28" s="47">
        <f>'[4]Spinach'!$H40</f>
        <v>0.6648434535359551</v>
      </c>
      <c r="D28" s="47">
        <f t="shared" si="2"/>
        <v>1.0038229595588941</v>
      </c>
      <c r="E28" s="45">
        <f>'[5]Spinach'!$J31</f>
        <v>0.44471768073620105</v>
      </c>
      <c r="F28" s="47">
        <f>'[2]Spinach'!$J31</f>
        <v>0.5591052788226931</v>
      </c>
    </row>
    <row r="29" spans="1:6" ht="12" customHeight="1">
      <c r="A29" s="23">
        <v>1994</v>
      </c>
      <c r="B29" s="24">
        <f t="shared" si="0"/>
        <v>1.712040017043988</v>
      </c>
      <c r="C29" s="47">
        <f>'[4]Spinach'!$H41</f>
        <v>0.7524631827085138</v>
      </c>
      <c r="D29" s="47">
        <f t="shared" si="2"/>
        <v>0.9595768343354742</v>
      </c>
      <c r="E29" s="45">
        <f>'[5]Spinach'!$J32</f>
        <v>0.4884677872424423</v>
      </c>
      <c r="F29" s="47">
        <f>'[2]Spinach'!$J32</f>
        <v>0.47110904709303203</v>
      </c>
    </row>
    <row r="30" spans="1:81" s="16" customFormat="1" ht="12" customHeight="1">
      <c r="A30" s="23">
        <v>1995</v>
      </c>
      <c r="B30" s="24">
        <f t="shared" si="0"/>
        <v>1.6583816933713988</v>
      </c>
      <c r="C30" s="47">
        <f>'[4]Spinach'!$H42</f>
        <v>0.6710579988520279</v>
      </c>
      <c r="D30" s="47">
        <f t="shared" si="2"/>
        <v>0.9873236945193711</v>
      </c>
      <c r="E30" s="45">
        <f>'[5]Spinach'!$J33</f>
        <v>0.450185138638265</v>
      </c>
      <c r="F30" s="47">
        <f>'[2]Spinach'!$J33</f>
        <v>0.537138555881106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1.7684160708948446</v>
      </c>
      <c r="C31" s="22">
        <f>'[4]Spinach'!$H43</f>
        <v>0.628001190356996</v>
      </c>
      <c r="D31" s="22">
        <f t="shared" si="2"/>
        <v>1.1404148805378487</v>
      </c>
      <c r="E31" s="29">
        <f>'[5]Spinach'!$J34</f>
        <v>0.4398016813329032</v>
      </c>
      <c r="F31" s="22">
        <f>'[2]Spinach'!$J34</f>
        <v>0.7006131992049454</v>
      </c>
    </row>
    <row r="32" spans="1:6" ht="12" customHeight="1">
      <c r="A32" s="21">
        <v>1997</v>
      </c>
      <c r="B32" s="22">
        <f t="shared" si="0"/>
        <v>1.9252051529430738</v>
      </c>
      <c r="C32" s="22">
        <f>'[4]Spinach'!$H44</f>
        <v>1.1074073840651935</v>
      </c>
      <c r="D32" s="22">
        <f t="shared" si="2"/>
        <v>0.8177977688778802</v>
      </c>
      <c r="E32" s="29">
        <f>'[5]Spinach'!$J35</f>
        <v>0.30178225948291026</v>
      </c>
      <c r="F32" s="22">
        <f>'[2]Spinach'!$J35</f>
        <v>0.51601550939497</v>
      </c>
    </row>
    <row r="33" spans="1:6" ht="12" customHeight="1">
      <c r="A33" s="21">
        <v>1998</v>
      </c>
      <c r="B33" s="22">
        <f t="shared" si="0"/>
        <v>1.7468996838273907</v>
      </c>
      <c r="C33" s="22">
        <f>'[4]Spinach'!$H45</f>
        <v>0.9698582076308784</v>
      </c>
      <c r="D33" s="22">
        <f t="shared" si="2"/>
        <v>0.7770414761965123</v>
      </c>
      <c r="E33" s="29">
        <f>'[5]Spinach'!$J36</f>
        <v>0.30465566883363815</v>
      </c>
      <c r="F33" s="22">
        <f>'[2]Spinach'!$J36</f>
        <v>0.4723858073628742</v>
      </c>
    </row>
    <row r="34" spans="1:6" ht="12" customHeight="1">
      <c r="A34" s="21">
        <v>1999</v>
      </c>
      <c r="B34" s="22">
        <f t="shared" si="0"/>
        <v>1.8234044701480512</v>
      </c>
      <c r="C34" s="22">
        <f>'[4]Spinach'!$H46</f>
        <v>0.9716335093718109</v>
      </c>
      <c r="D34" s="22">
        <f t="shared" si="2"/>
        <v>0.8517709607762401</v>
      </c>
      <c r="E34" s="29">
        <f>'[5]Spinach'!$J37</f>
        <v>0.29216419914427394</v>
      </c>
      <c r="F34" s="22">
        <f>'[2]Spinach'!$J37</f>
        <v>0.5596067616319662</v>
      </c>
    </row>
    <row r="35" spans="1:81" s="16" customFormat="1" ht="12" customHeight="1">
      <c r="A35" s="21">
        <v>2000</v>
      </c>
      <c r="B35" s="22">
        <f t="shared" si="0"/>
        <v>2.4477850782796535</v>
      </c>
      <c r="C35" s="22">
        <f>'[4]Spinach'!$H47</f>
        <v>1.3747403828107017</v>
      </c>
      <c r="D35" s="22">
        <f t="shared" si="2"/>
        <v>1.0730446954689519</v>
      </c>
      <c r="E35" s="29">
        <f>'[5]Spinach'!$J38</f>
        <v>0.22451617472599467</v>
      </c>
      <c r="F35" s="22">
        <f>'[2]Spinach'!$J38</f>
        <v>0.8485285207429573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1.9186483014404816</v>
      </c>
      <c r="C36" s="47">
        <f>'[4]Spinach'!$H48</f>
        <v>1.0729158933458043</v>
      </c>
      <c r="D36" s="47">
        <f t="shared" si="2"/>
        <v>0.8457324080946772</v>
      </c>
      <c r="E36" s="45">
        <f>'[5]Spinach'!$J39</f>
        <v>0.14054935992051484</v>
      </c>
      <c r="F36" s="47">
        <f>'[2]Spinach'!$J39</f>
        <v>0.7051830481741623</v>
      </c>
    </row>
    <row r="37" spans="1:6" ht="12" customHeight="1">
      <c r="A37" s="23">
        <v>2002</v>
      </c>
      <c r="B37" s="24">
        <f t="shared" si="0"/>
        <v>2.2051589187238094</v>
      </c>
      <c r="C37" s="47">
        <f>'[4]Spinach'!$H49</f>
        <v>1.4314035317521137</v>
      </c>
      <c r="D37" s="47">
        <f t="shared" si="2"/>
        <v>0.7737553869716958</v>
      </c>
      <c r="E37" s="45">
        <f>'[5]Spinach'!$J40</f>
        <v>0.06934976005850758</v>
      </c>
      <c r="F37" s="47">
        <f>'[2]Spinach'!$J40</f>
        <v>0.7044056269131882</v>
      </c>
    </row>
    <row r="38" spans="1:6" ht="12" customHeight="1">
      <c r="A38" s="23">
        <v>2003</v>
      </c>
      <c r="B38" s="24">
        <f t="shared" si="0"/>
        <v>2.4990857868626573</v>
      </c>
      <c r="C38" s="47">
        <f>'[4]Spinach'!$H50</f>
        <v>1.6067355789327482</v>
      </c>
      <c r="D38" s="47">
        <f t="shared" si="2"/>
        <v>0.8923502079299089</v>
      </c>
      <c r="E38" s="45">
        <f>'[5]Spinach'!$J41</f>
        <v>0.08390080017774866</v>
      </c>
      <c r="F38" s="47">
        <f>'[2]Spinach'!$J41</f>
        <v>0.8084494077521602</v>
      </c>
    </row>
    <row r="39" spans="1:6" ht="12" customHeight="1">
      <c r="A39" s="23">
        <v>2004</v>
      </c>
      <c r="B39" s="24">
        <f t="shared" si="0"/>
        <v>2.8548330932549515</v>
      </c>
      <c r="C39" s="47">
        <f>'[4]Spinach'!$H51</f>
        <v>1.8452428675167551</v>
      </c>
      <c r="D39" s="47">
        <f t="shared" si="2"/>
        <v>1.0095902257381963</v>
      </c>
      <c r="E39" s="45">
        <f>'[5]Spinach'!$J42</f>
        <v>0.07360378099896926</v>
      </c>
      <c r="F39" s="47">
        <f>'[2]Spinach'!$J42</f>
        <v>0.935986444739227</v>
      </c>
    </row>
    <row r="40" spans="1:6" ht="12" customHeight="1">
      <c r="A40" s="23">
        <v>2005</v>
      </c>
      <c r="B40" s="24">
        <f t="shared" si="0"/>
        <v>3.0500634107159126</v>
      </c>
      <c r="C40" s="47">
        <f>'[4]Spinach'!$H52</f>
        <v>2.329189036264942</v>
      </c>
      <c r="D40" s="47">
        <f t="shared" si="2"/>
        <v>0.7208743744509704</v>
      </c>
      <c r="E40" s="45">
        <f>'[5]Spinach'!$J43</f>
        <v>0.05975970198424088</v>
      </c>
      <c r="F40" s="47">
        <f>'[2]Spinach'!$J43</f>
        <v>0.6611146724667295</v>
      </c>
    </row>
    <row r="41" spans="1:6" ht="12" customHeight="1">
      <c r="A41" s="21">
        <v>2006</v>
      </c>
      <c r="B41" s="22">
        <f t="shared" si="0"/>
        <v>2.48488426341739</v>
      </c>
      <c r="C41" s="22">
        <f>'[4]Spinach'!$H53</f>
        <v>1.962141792448105</v>
      </c>
      <c r="D41" s="22">
        <f t="shared" si="2"/>
        <v>0.5227424709692852</v>
      </c>
      <c r="E41" s="29">
        <f>'[5]Spinach'!$J44</f>
        <v>0.028094037767918665</v>
      </c>
      <c r="F41" s="22">
        <f>'[2]Spinach'!$J44</f>
        <v>0.49464843320136653</v>
      </c>
    </row>
    <row r="42" spans="1:6" ht="12" customHeight="1">
      <c r="A42" s="21">
        <v>2007</v>
      </c>
      <c r="B42" s="22">
        <f t="shared" si="0"/>
        <v>2.423655616095867</v>
      </c>
      <c r="C42" s="22">
        <f>'[4]Spinach'!$H54</f>
        <v>1.6144363054734816</v>
      </c>
      <c r="D42" s="22">
        <f t="shared" si="2"/>
        <v>0.8092193106223851</v>
      </c>
      <c r="E42" s="29">
        <f>'[5]Spinach'!$J45</f>
        <v>0.09734973073213485</v>
      </c>
      <c r="F42" s="22">
        <f>'[2]Spinach'!$J45</f>
        <v>0.7118695798902502</v>
      </c>
    </row>
    <row r="43" spans="1:6" ht="12" customHeight="1">
      <c r="A43" s="21">
        <v>2008</v>
      </c>
      <c r="B43" s="22">
        <f t="shared" si="0"/>
        <v>2.558338008888876</v>
      </c>
      <c r="C43" s="22">
        <f>'[4]Spinach'!$H55</f>
        <v>1.7077717345830503</v>
      </c>
      <c r="D43" s="22">
        <f t="shared" si="2"/>
        <v>0.8505662743058255</v>
      </c>
      <c r="E43" s="29">
        <f>'[5]Spinach'!$J46</f>
        <v>0.08858332788081079</v>
      </c>
      <c r="F43" s="22">
        <f>'[2]Spinach'!$J46</f>
        <v>0.7619829464250147</v>
      </c>
    </row>
    <row r="44" spans="1:6" ht="12" customHeight="1">
      <c r="A44" s="21">
        <v>2009</v>
      </c>
      <c r="B44" s="22">
        <f t="shared" si="0"/>
        <v>2.8040261195352847</v>
      </c>
      <c r="C44" s="22">
        <f>'[4]Spinach'!$H56</f>
        <v>2.0259684277427987</v>
      </c>
      <c r="D44" s="22">
        <f t="shared" si="2"/>
        <v>0.7780576917924861</v>
      </c>
      <c r="E44" s="29">
        <f>'[5]Spinach'!$J47</f>
        <v>0.06245133065342963</v>
      </c>
      <c r="F44" s="22">
        <f>'[2]Spinach'!$J47</f>
        <v>0.7156063611390564</v>
      </c>
    </row>
    <row r="45" spans="1:6" ht="12" customHeight="1">
      <c r="A45" s="21">
        <v>2010</v>
      </c>
      <c r="B45" s="22">
        <f aca="true" t="shared" si="3" ref="B45:B50">SUM(C45,D45)</f>
        <v>2.4149381645967902</v>
      </c>
      <c r="C45" s="22">
        <f>'[4]Spinach'!$H57</f>
        <v>1.6801952629711325</v>
      </c>
      <c r="D45" s="22">
        <f aca="true" t="shared" si="4" ref="D45:D50">SUM(E45:F45)</f>
        <v>0.7347429016256577</v>
      </c>
      <c r="E45" s="29">
        <f>'[5]Spinach'!$J48</f>
        <v>0.04907321377723115</v>
      </c>
      <c r="F45" s="22">
        <f>'[2]Spinach'!$J48</f>
        <v>0.6856696878484265</v>
      </c>
    </row>
    <row r="46" spans="1:6" ht="12" customHeight="1">
      <c r="A46" s="23">
        <v>2011</v>
      </c>
      <c r="B46" s="24">
        <f t="shared" si="3"/>
        <v>2.5387625669243192</v>
      </c>
      <c r="C46" s="47">
        <f>'[4]Spinach'!$H58</f>
        <v>1.7891967837667992</v>
      </c>
      <c r="D46" s="47">
        <f t="shared" si="4"/>
        <v>0.7495657831575201</v>
      </c>
      <c r="E46" s="45">
        <f>'[5]Spinach'!$J49</f>
        <v>0.1128299464166097</v>
      </c>
      <c r="F46" s="47">
        <f>'[2]Spinach'!$J49</f>
        <v>0.6367358367409104</v>
      </c>
    </row>
    <row r="47" spans="1:6" ht="12" customHeight="1">
      <c r="A47" s="46">
        <v>2012</v>
      </c>
      <c r="B47" s="47">
        <f t="shared" si="3"/>
        <v>2.2862526555783846</v>
      </c>
      <c r="C47" s="47">
        <f>'[4]Spinach'!$H59</f>
        <v>1.5553975442401984</v>
      </c>
      <c r="D47" s="47">
        <f t="shared" si="4"/>
        <v>0.730855111338186</v>
      </c>
      <c r="E47" s="45">
        <f>'[5]Spinach'!$J50</f>
        <v>0.12604738774459967</v>
      </c>
      <c r="F47" s="47">
        <f>'[2]Spinach'!$J50</f>
        <v>0.6048077235935864</v>
      </c>
    </row>
    <row r="48" spans="1:6" ht="12" customHeight="1">
      <c r="A48" s="46">
        <v>2013</v>
      </c>
      <c r="B48" s="47">
        <f t="shared" si="3"/>
        <v>2.4561610580973534</v>
      </c>
      <c r="C48" s="47">
        <f>'[4]Spinach'!$H60</f>
        <v>1.5918449092706135</v>
      </c>
      <c r="D48" s="47">
        <f t="shared" si="4"/>
        <v>0.8643161488267397</v>
      </c>
      <c r="E48" s="45">
        <f>'[5]Spinach'!$J51</f>
        <v>0.13911074329949552</v>
      </c>
      <c r="F48" s="47">
        <f>'[2]Spinach'!$J51</f>
        <v>0.7252054055272441</v>
      </c>
    </row>
    <row r="49" spans="1:6" ht="12" customHeight="1">
      <c r="A49" s="46">
        <v>2014</v>
      </c>
      <c r="B49" s="47">
        <f t="shared" si="3"/>
        <v>2.600953864789215</v>
      </c>
      <c r="C49" s="47">
        <f>'[4]Spinach'!$H61</f>
        <v>1.6716531839682502</v>
      </c>
      <c r="D49" s="47">
        <f t="shared" si="4"/>
        <v>0.9293006808209646</v>
      </c>
      <c r="E49" s="45">
        <f>'[5]Spinach'!$J52</f>
        <v>0.13811419598759114</v>
      </c>
      <c r="F49" s="47">
        <f>'[2]Spinach'!$J52</f>
        <v>0.7911864848333735</v>
      </c>
    </row>
    <row r="50" spans="1:6" ht="12" customHeight="1">
      <c r="A50" s="49">
        <v>2015</v>
      </c>
      <c r="B50" s="50">
        <f t="shared" si="3"/>
        <v>2.609464231920915</v>
      </c>
      <c r="C50" s="50">
        <f>'[4]Spinach'!$H62</f>
        <v>1.727168874563285</v>
      </c>
      <c r="D50" s="50">
        <f t="shared" si="4"/>
        <v>0.8822953573576301</v>
      </c>
      <c r="E50" s="59">
        <f>'[5]Spinach'!$J53</f>
        <v>0.14959296548803336</v>
      </c>
      <c r="F50" s="50">
        <f>'[2]Spinach'!$J53</f>
        <v>0.7327023918695967</v>
      </c>
    </row>
    <row r="51" spans="1:6" ht="12" customHeight="1">
      <c r="A51" s="56">
        <v>2016</v>
      </c>
      <c r="B51" s="48">
        <f>SUM(C51,D51)</f>
        <v>2.827332823167451</v>
      </c>
      <c r="C51" s="48">
        <f>'[4]Spinach'!$H63</f>
        <v>1.97293175988622</v>
      </c>
      <c r="D51" s="48">
        <f>SUM(E51:F51)</f>
        <v>0.854401063281231</v>
      </c>
      <c r="E51" s="60">
        <f>'[5]Spinach'!$J54</f>
        <v>0.1595917453892173</v>
      </c>
      <c r="F51" s="48">
        <f>'[2]Spinach'!$J54</f>
        <v>0.6948093178920137</v>
      </c>
    </row>
    <row r="52" spans="1:6" ht="12" customHeight="1">
      <c r="A52" s="56">
        <v>2017</v>
      </c>
      <c r="B52" s="48">
        <f>SUM(C52,D52)</f>
        <v>2.700062875303899</v>
      </c>
      <c r="C52" s="48">
        <f>'[4]Spinach'!$H64</f>
        <v>1.8561999528653268</v>
      </c>
      <c r="D52" s="48">
        <f>SUM(E52:F52)</f>
        <v>0.8438629224385722</v>
      </c>
      <c r="E52" s="60">
        <f>'[5]Spinach'!$J55</f>
        <v>0.14298627857546184</v>
      </c>
      <c r="F52" s="48">
        <f>'[2]Spinach'!$J55</f>
        <v>0.7008766438631103</v>
      </c>
    </row>
    <row r="53" spans="1:6" ht="12" customHeight="1">
      <c r="A53" s="69">
        <v>2018</v>
      </c>
      <c r="B53" s="70">
        <f>SUM(C53,D53)</f>
        <v>2.7693048523927217</v>
      </c>
      <c r="C53" s="70">
        <f>'[4]Spinach'!$H65</f>
        <v>1.870084883038863</v>
      </c>
      <c r="D53" s="70">
        <f>SUM(E53:F53)</f>
        <v>0.8992199693538585</v>
      </c>
      <c r="E53" s="78">
        <f>'[5]Spinach'!$J56</f>
        <v>0.13267968517783463</v>
      </c>
      <c r="F53" s="70">
        <f>'[2]Spinach'!$J56</f>
        <v>0.7665402841760239</v>
      </c>
    </row>
    <row r="54" spans="1:6" ht="12" customHeight="1" thickBot="1">
      <c r="A54" s="57">
        <v>2019</v>
      </c>
      <c r="B54" s="58">
        <f>SUM(C54,D54)</f>
        <v>3.3365161813270205</v>
      </c>
      <c r="C54" s="58">
        <f>'[4]Spinach'!$H66</f>
        <v>2.481562177107775</v>
      </c>
      <c r="D54" s="58">
        <f>SUM(E54:F54)</f>
        <v>0.8549540042192455</v>
      </c>
      <c r="E54" s="61">
        <f>'[5]Spinach'!$J57</f>
        <v>0.13394859796892047</v>
      </c>
      <c r="F54" s="58">
        <f>'[2]Spinach'!$J57</f>
        <v>0.721005406250325</v>
      </c>
    </row>
    <row r="55" spans="1:81" ht="12" customHeight="1" thickTop="1">
      <c r="A55" s="128" t="s">
        <v>123</v>
      </c>
      <c r="B55" s="129"/>
      <c r="C55" s="129"/>
      <c r="D55" s="129"/>
      <c r="E55" s="129"/>
      <c r="F55" s="13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1"/>
      <c r="B56" s="132"/>
      <c r="C56" s="132"/>
      <c r="D56" s="132"/>
      <c r="E56" s="132"/>
      <c r="F56" s="1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F1"/>
    <mergeCell ref="B4:F4"/>
    <mergeCell ref="A55:F56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84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55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59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1.3290238573630104</v>
      </c>
      <c r="C5" s="22">
        <f>'[4]Squash'!$H17</f>
        <v>1.3290238573630104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1.39433499790524</v>
      </c>
      <c r="C6" s="47">
        <f>'[4]Squash'!$H18</f>
        <v>1.39433499790524</v>
      </c>
      <c r="D6" s="24" t="s">
        <v>6</v>
      </c>
    </row>
    <row r="7" spans="1:4" ht="12" customHeight="1">
      <c r="A7" s="23">
        <v>1972</v>
      </c>
      <c r="B7" s="24">
        <f t="shared" si="0"/>
        <v>1.4734868696878456</v>
      </c>
      <c r="C7" s="47">
        <f>'[4]Squash'!$H19</f>
        <v>1.4734868696878456</v>
      </c>
      <c r="D7" s="24" t="s">
        <v>6</v>
      </c>
    </row>
    <row r="8" spans="1:4" ht="12" customHeight="1">
      <c r="A8" s="23">
        <v>1973</v>
      </c>
      <c r="B8" s="24">
        <f t="shared" si="0"/>
        <v>1.5187556923018846</v>
      </c>
      <c r="C8" s="47">
        <f>'[4]Squash'!$H20</f>
        <v>1.5187556923018846</v>
      </c>
      <c r="D8" s="24" t="s">
        <v>6</v>
      </c>
    </row>
    <row r="9" spans="1:4" ht="12" customHeight="1">
      <c r="A9" s="23">
        <v>1974</v>
      </c>
      <c r="B9" s="24">
        <f t="shared" si="0"/>
        <v>1.585909078156125</v>
      </c>
      <c r="C9" s="47">
        <f>'[4]Squash'!$H21</f>
        <v>1.585909078156125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1.6676667916822938</v>
      </c>
      <c r="C10" s="47">
        <f>'[4]Squash'!$H22</f>
        <v>1.6676667916822938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1.7726236613387758</v>
      </c>
      <c r="C11" s="22">
        <f>'[4]Squash'!$H23</f>
        <v>1.7726236613387758</v>
      </c>
      <c r="D11" s="22" t="s">
        <v>6</v>
      </c>
    </row>
    <row r="12" spans="1:4" ht="12" customHeight="1">
      <c r="A12" s="21">
        <v>1977</v>
      </c>
      <c r="B12" s="22">
        <f t="shared" si="0"/>
        <v>1.9139979749272384</v>
      </c>
      <c r="C12" s="22">
        <f>'[4]Squash'!$H24</f>
        <v>1.9139979749272384</v>
      </c>
      <c r="D12" s="22" t="s">
        <v>6</v>
      </c>
    </row>
    <row r="13" spans="1:4" ht="12" customHeight="1">
      <c r="A13" s="21">
        <v>1978</v>
      </c>
      <c r="B13" s="22">
        <f t="shared" si="0"/>
        <v>1.9799941595345596</v>
      </c>
      <c r="C13" s="22">
        <f>'[4]Squash'!$H25</f>
        <v>1.9799941595345596</v>
      </c>
      <c r="D13" s="22" t="s">
        <v>6</v>
      </c>
    </row>
    <row r="14" spans="1:4" ht="12" customHeight="1">
      <c r="A14" s="21">
        <v>1979</v>
      </c>
      <c r="B14" s="22">
        <f t="shared" si="0"/>
        <v>2.155441780898003</v>
      </c>
      <c r="C14" s="22">
        <f>'[4]Squash'!$H26</f>
        <v>2.155441780898003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2.307952978579521</v>
      </c>
      <c r="C15" s="22">
        <f>'[4]Squash'!$H27</f>
        <v>2.307952978579521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2.3248560656792745</v>
      </c>
      <c r="C16" s="47">
        <f>'[4]Squash'!$H28</f>
        <v>2.3248560656792745</v>
      </c>
      <c r="D16" s="24" t="s">
        <v>6</v>
      </c>
    </row>
    <row r="17" spans="1:4" ht="12" customHeight="1">
      <c r="A17" s="23">
        <v>1982</v>
      </c>
      <c r="B17" s="24">
        <f t="shared" si="0"/>
        <v>2.4567936327458786</v>
      </c>
      <c r="C17" s="47">
        <f>'[4]Squash'!$H29</f>
        <v>2.4567936327458786</v>
      </c>
      <c r="D17" s="24" t="s">
        <v>6</v>
      </c>
    </row>
    <row r="18" spans="1:4" ht="12" customHeight="1">
      <c r="A18" s="23">
        <v>1983</v>
      </c>
      <c r="B18" s="24">
        <f t="shared" si="0"/>
        <v>2.556119108690735</v>
      </c>
      <c r="C18" s="47">
        <f>'[4]Squash'!$H30</f>
        <v>2.556119108690735</v>
      </c>
      <c r="D18" s="24" t="s">
        <v>6</v>
      </c>
    </row>
    <row r="19" spans="1:4" ht="12" customHeight="1">
      <c r="A19" s="23">
        <v>1984</v>
      </c>
      <c r="B19" s="24">
        <f t="shared" si="0"/>
        <v>2.624969113341344</v>
      </c>
      <c r="C19" s="47">
        <f>'[4]Squash'!$H31</f>
        <v>2.624969113341344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2.6724220643613763</v>
      </c>
      <c r="C20" s="47">
        <f>'[4]Squash'!$H32</f>
        <v>2.6724220643613763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2.775282047446302</v>
      </c>
      <c r="C21" s="22">
        <f>'[4]Squash'!$H33</f>
        <v>2.775282047446302</v>
      </c>
      <c r="D21" s="22" t="s">
        <v>6</v>
      </c>
    </row>
    <row r="22" spans="1:4" ht="12" customHeight="1">
      <c r="A22" s="21">
        <v>1987</v>
      </c>
      <c r="B22" s="22">
        <f t="shared" si="0"/>
        <v>2.8793512462727135</v>
      </c>
      <c r="C22" s="22">
        <f>'[4]Squash'!$H34</f>
        <v>2.8793512462727135</v>
      </c>
      <c r="D22" s="22" t="s">
        <v>6</v>
      </c>
    </row>
    <row r="23" spans="1:4" ht="12" customHeight="1">
      <c r="A23" s="21">
        <v>1988</v>
      </c>
      <c r="B23" s="22">
        <f t="shared" si="0"/>
        <v>3.0774864195313874</v>
      </c>
      <c r="C23" s="22">
        <f>'[4]Squash'!$H35</f>
        <v>3.0774864195313874</v>
      </c>
      <c r="D23" s="22" t="s">
        <v>6</v>
      </c>
    </row>
    <row r="24" spans="1:4" ht="12" customHeight="1">
      <c r="A24" s="21">
        <v>1989</v>
      </c>
      <c r="B24" s="22">
        <f t="shared" si="0"/>
        <v>3.4519138480322793</v>
      </c>
      <c r="C24" s="22">
        <f>'[4]Squash'!$H36</f>
        <v>3.4519138480322793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3.5056748077854896</v>
      </c>
      <c r="C25" s="22">
        <f>'[4]Squash'!$H37</f>
        <v>3.5056748077854896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3.6718586409052714</v>
      </c>
      <c r="C26" s="47">
        <f>'[4]Squash'!$H38</f>
        <v>3.6718586409052714</v>
      </c>
      <c r="D26" s="24" t="s">
        <v>6</v>
      </c>
    </row>
    <row r="27" spans="1:4" ht="12" customHeight="1">
      <c r="A27" s="23">
        <v>1992</v>
      </c>
      <c r="B27" s="24">
        <f t="shared" si="0"/>
        <v>3.8059270519513886</v>
      </c>
      <c r="C27" s="47">
        <f>'[4]Squash'!$H39</f>
        <v>3.8059270519513886</v>
      </c>
      <c r="D27" s="24" t="s">
        <v>6</v>
      </c>
    </row>
    <row r="28" spans="1:4" ht="12" customHeight="1">
      <c r="A28" s="23">
        <v>1993</v>
      </c>
      <c r="B28" s="24">
        <f t="shared" si="0"/>
        <v>3.7846050602024937</v>
      </c>
      <c r="C28" s="47">
        <f>'[4]Squash'!$H40</f>
        <v>3.7846050602024937</v>
      </c>
      <c r="D28" s="24" t="s">
        <v>6</v>
      </c>
    </row>
    <row r="29" spans="1:4" ht="12" customHeight="1">
      <c r="A29" s="23">
        <v>1994</v>
      </c>
      <c r="B29" s="24">
        <f t="shared" si="0"/>
        <v>3.929753138291654</v>
      </c>
      <c r="C29" s="47">
        <f>'[4]Squash'!$H41</f>
        <v>3.929753138291654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3.7457672845620267</v>
      </c>
      <c r="C30" s="47">
        <f>'[4]Squash'!$H42</f>
        <v>3.7457672845620267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56">
        <v>1996</v>
      </c>
      <c r="B31" s="48">
        <f t="shared" si="0"/>
        <v>3.6895980004969093</v>
      </c>
      <c r="C31" s="22">
        <f>'[4]Squash'!$H43</f>
        <v>3.6895980004969093</v>
      </c>
      <c r="D31" s="48" t="s">
        <v>6</v>
      </c>
    </row>
    <row r="32" spans="1:4" ht="12" customHeight="1">
      <c r="A32" s="21">
        <v>1997</v>
      </c>
      <c r="B32" s="22">
        <f t="shared" si="0"/>
        <v>3.8504536113399195</v>
      </c>
      <c r="C32" s="22">
        <f>'[4]Squash'!$H44</f>
        <v>3.8504536113399195</v>
      </c>
      <c r="D32" s="22" t="s">
        <v>6</v>
      </c>
    </row>
    <row r="33" spans="1:4" ht="12" customHeight="1">
      <c r="A33" s="21">
        <v>1998</v>
      </c>
      <c r="B33" s="22">
        <f t="shared" si="0"/>
        <v>4.160263211061816</v>
      </c>
      <c r="C33" s="22">
        <f>'[4]Squash'!$H45</f>
        <v>4.160263211061816</v>
      </c>
      <c r="D33" s="22" t="s">
        <v>6</v>
      </c>
    </row>
    <row r="34" spans="1:4" ht="12" customHeight="1">
      <c r="A34" s="21">
        <v>1999</v>
      </c>
      <c r="B34" s="22">
        <f t="shared" si="0"/>
        <v>4.097939576206758</v>
      </c>
      <c r="C34" s="22">
        <f>'[4]Squash'!$H46</f>
        <v>4.097939576206758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4.4308291201586485</v>
      </c>
      <c r="C35" s="22">
        <f>'[4]Squash'!$H47</f>
        <v>4.4308291201586485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4.196883071652915</v>
      </c>
      <c r="C36" s="47">
        <f>'[4]Squash'!$H48</f>
        <v>4.196883071652915</v>
      </c>
      <c r="D36" s="24" t="s">
        <v>6</v>
      </c>
    </row>
    <row r="37" spans="1:4" ht="12" customHeight="1">
      <c r="A37" s="23">
        <v>2002</v>
      </c>
      <c r="B37" s="24">
        <f t="shared" si="0"/>
        <v>4.607979718523833</v>
      </c>
      <c r="C37" s="47">
        <f>'[4]Squash'!$H49</f>
        <v>4.607979718523833</v>
      </c>
      <c r="D37" s="24" t="s">
        <v>6</v>
      </c>
    </row>
    <row r="38" spans="1:4" ht="12" customHeight="1">
      <c r="A38" s="23">
        <v>2003</v>
      </c>
      <c r="B38" s="24">
        <f t="shared" si="0"/>
        <v>4.285627503509615</v>
      </c>
      <c r="C38" s="47">
        <f>'[4]Squash'!$H50</f>
        <v>4.285627503509615</v>
      </c>
      <c r="D38" s="24" t="s">
        <v>6</v>
      </c>
    </row>
    <row r="39" spans="1:4" ht="12" customHeight="1">
      <c r="A39" s="23">
        <v>2004</v>
      </c>
      <c r="B39" s="24">
        <f t="shared" si="0"/>
        <v>4.259310344024924</v>
      </c>
      <c r="C39" s="47">
        <f>'[4]Squash'!$H51</f>
        <v>4.259310344024924</v>
      </c>
      <c r="D39" s="24" t="s">
        <v>6</v>
      </c>
    </row>
    <row r="40" spans="1:4" ht="12" customHeight="1">
      <c r="A40" s="23">
        <v>2005</v>
      </c>
      <c r="B40" s="24">
        <f t="shared" si="0"/>
        <v>4.416919851928558</v>
      </c>
      <c r="C40" s="47">
        <f>'[4]Squash'!$H52</f>
        <v>4.416919851928558</v>
      </c>
      <c r="D40" s="24" t="s">
        <v>6</v>
      </c>
    </row>
    <row r="41" spans="1:4" ht="12" customHeight="1">
      <c r="A41" s="21">
        <v>2006</v>
      </c>
      <c r="B41" s="22">
        <f t="shared" si="0"/>
        <v>4.576595730047401</v>
      </c>
      <c r="C41" s="22">
        <f>'[4]Squash'!$H53</f>
        <v>4.576595730047401</v>
      </c>
      <c r="D41" s="22" t="s">
        <v>6</v>
      </c>
    </row>
    <row r="42" spans="1:4" ht="12" customHeight="1">
      <c r="A42" s="21">
        <v>2007</v>
      </c>
      <c r="B42" s="22">
        <f t="shared" si="0"/>
        <v>4.125359903749196</v>
      </c>
      <c r="C42" s="22">
        <f>'[4]Squash'!$H54</f>
        <v>4.125359903749196</v>
      </c>
      <c r="D42" s="22" t="s">
        <v>6</v>
      </c>
    </row>
    <row r="43" spans="1:4" ht="12" customHeight="1">
      <c r="A43" s="21">
        <v>2008</v>
      </c>
      <c r="B43" s="22">
        <f t="shared" si="0"/>
        <v>4.14586131659609</v>
      </c>
      <c r="C43" s="22">
        <f>'[4]Squash'!$H55</f>
        <v>4.14586131659609</v>
      </c>
      <c r="D43" s="22" t="s">
        <v>6</v>
      </c>
    </row>
    <row r="44" spans="1:4" ht="12" customHeight="1">
      <c r="A44" s="21">
        <v>2009</v>
      </c>
      <c r="B44" s="22">
        <f t="shared" si="0"/>
        <v>4.39094328390356</v>
      </c>
      <c r="C44" s="22">
        <f>'[4]Squash'!$H56</f>
        <v>4.39094328390356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4.314166027456353</v>
      </c>
      <c r="C45" s="22">
        <f>'[4]Squash'!$H57</f>
        <v>4.314166027456353</v>
      </c>
      <c r="D45" s="22" t="s">
        <v>6</v>
      </c>
    </row>
    <row r="46" spans="1:4" ht="12" customHeight="1">
      <c r="A46" s="23">
        <v>2011</v>
      </c>
      <c r="B46" s="24">
        <f t="shared" si="1"/>
        <v>4.394779633023805</v>
      </c>
      <c r="C46" s="47">
        <f>'[4]Squash'!$H58</f>
        <v>4.394779633023805</v>
      </c>
      <c r="D46" s="24" t="s">
        <v>6</v>
      </c>
    </row>
    <row r="47" spans="1:4" ht="12" customHeight="1">
      <c r="A47" s="46">
        <v>2012</v>
      </c>
      <c r="B47" s="47">
        <f t="shared" si="1"/>
        <v>4.645496271196148</v>
      </c>
      <c r="C47" s="47">
        <f>'[4]Squash'!$H59</f>
        <v>4.645496271196148</v>
      </c>
      <c r="D47" s="47" t="s">
        <v>6</v>
      </c>
    </row>
    <row r="48" spans="1:4" ht="12" customHeight="1">
      <c r="A48" s="46">
        <v>2013</v>
      </c>
      <c r="B48" s="47">
        <f t="shared" si="1"/>
        <v>4.436908285586048</v>
      </c>
      <c r="C48" s="47">
        <f>'[4]Squash'!$H60</f>
        <v>4.436908285586048</v>
      </c>
      <c r="D48" s="47" t="s">
        <v>6</v>
      </c>
    </row>
    <row r="49" spans="1:4" ht="12" customHeight="1">
      <c r="A49" s="46">
        <v>2014</v>
      </c>
      <c r="B49" s="47">
        <f t="shared" si="1"/>
        <v>4.597021499867423</v>
      </c>
      <c r="C49" s="47">
        <f>'[4]Squash'!$H61</f>
        <v>4.597021499867423</v>
      </c>
      <c r="D49" s="47" t="s">
        <v>6</v>
      </c>
    </row>
    <row r="50" spans="1:4" ht="12" customHeight="1">
      <c r="A50" s="49">
        <v>2015</v>
      </c>
      <c r="B50" s="50">
        <f t="shared" si="1"/>
        <v>4.643354081785635</v>
      </c>
      <c r="C50" s="50">
        <f>'[4]Squash'!$H62</f>
        <v>4.643354081785635</v>
      </c>
      <c r="D50" s="50" t="s">
        <v>6</v>
      </c>
    </row>
    <row r="51" spans="1:4" ht="12" customHeight="1">
      <c r="A51" s="56">
        <v>2016</v>
      </c>
      <c r="B51" s="48">
        <f>SUM(C51:D51)</f>
        <v>5.73267914851998</v>
      </c>
      <c r="C51" s="48">
        <f>'[4]Squash'!$H63</f>
        <v>5.73267914851998</v>
      </c>
      <c r="D51" s="48" t="s">
        <v>6</v>
      </c>
    </row>
    <row r="52" spans="1:4" ht="12" customHeight="1">
      <c r="A52" s="56">
        <v>2017</v>
      </c>
      <c r="B52" s="48">
        <f>SUM(C52:D52)</f>
        <v>5.686796816707535</v>
      </c>
      <c r="C52" s="48">
        <f>'[4]Squash'!$H64</f>
        <v>5.686796816707535</v>
      </c>
      <c r="D52" s="48" t="s">
        <v>6</v>
      </c>
    </row>
    <row r="53" spans="1:4" ht="12" customHeight="1">
      <c r="A53" s="69">
        <v>2018</v>
      </c>
      <c r="B53" s="70">
        <f>SUM(C53:D53)</f>
        <v>5.646525211113389</v>
      </c>
      <c r="C53" s="70">
        <f>'[4]Squash'!$H65</f>
        <v>5.646525211113389</v>
      </c>
      <c r="D53" s="70" t="s">
        <v>6</v>
      </c>
    </row>
    <row r="54" spans="1:4" ht="12" customHeight="1" thickBot="1">
      <c r="A54" s="57">
        <v>2019</v>
      </c>
      <c r="B54" s="58">
        <f>SUM(C54:D54)</f>
        <v>5.879863853390442</v>
      </c>
      <c r="C54" s="58">
        <f>'[4]Squash'!$H66</f>
        <v>5.879863853390442</v>
      </c>
      <c r="D54" s="58" t="s">
        <v>6</v>
      </c>
    </row>
    <row r="55" spans="1:81" ht="12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62"/>
      <c r="B56" s="163"/>
      <c r="C56" s="163"/>
      <c r="D56" s="164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91" t="s">
        <v>120</v>
      </c>
      <c r="B57" s="92"/>
      <c r="C57" s="92"/>
      <c r="D57" s="9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81" ht="12" customHeight="1">
      <c r="A58" s="118"/>
      <c r="B58" s="119"/>
      <c r="C58" s="119"/>
      <c r="D58" s="12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</row>
    <row r="59" spans="1:81" ht="12" customHeight="1">
      <c r="A59" s="85" t="s">
        <v>123</v>
      </c>
      <c r="B59" s="86"/>
      <c r="C59" s="86"/>
      <c r="D59" s="8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</row>
    <row r="60" spans="1:4" ht="12" customHeight="1">
      <c r="A60" s="85"/>
      <c r="B60" s="86"/>
      <c r="C60" s="86"/>
      <c r="D60" s="87"/>
    </row>
    <row r="61" spans="1:4" ht="12" customHeight="1">
      <c r="A61" s="85"/>
      <c r="B61" s="86"/>
      <c r="C61" s="86"/>
      <c r="D61" s="87"/>
    </row>
  </sheetData>
  <sheetProtection/>
  <mergeCells count="11">
    <mergeCell ref="A57:D57"/>
    <mergeCell ref="B4:D4"/>
    <mergeCell ref="A1:D1"/>
    <mergeCell ref="A59:D61"/>
    <mergeCell ref="A55:D55"/>
    <mergeCell ref="A58:D58"/>
    <mergeCell ref="D2:D3"/>
    <mergeCell ref="C2:C3"/>
    <mergeCell ref="B2:B3"/>
    <mergeCell ref="A2:A3"/>
    <mergeCell ref="A56:D56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122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55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61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SUM(C5:D5)</f>
        <v>5.412773345297778</v>
      </c>
      <c r="C5" s="22">
        <f>'[4]Sweetpotatoes'!$L17</f>
        <v>5.412773345297778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4.926249993980574</v>
      </c>
      <c r="C6" s="47">
        <f>'[4]Sweetpotatoes'!$L18</f>
        <v>4.926249993980574</v>
      </c>
      <c r="D6" s="24" t="s">
        <v>6</v>
      </c>
    </row>
    <row r="7" spans="1:4" ht="12" customHeight="1">
      <c r="A7" s="23">
        <v>1972</v>
      </c>
      <c r="B7" s="24">
        <f t="shared" si="0"/>
        <v>4.855309296032321</v>
      </c>
      <c r="C7" s="47">
        <f>'[4]Sweetpotatoes'!$L19</f>
        <v>4.855309296032321</v>
      </c>
      <c r="D7" s="24" t="s">
        <v>6</v>
      </c>
    </row>
    <row r="8" spans="1:4" ht="12" customHeight="1">
      <c r="A8" s="23">
        <v>1973</v>
      </c>
      <c r="B8" s="24">
        <f t="shared" si="0"/>
        <v>5.032395981293857</v>
      </c>
      <c r="C8" s="47">
        <f>'[4]Sweetpotatoes'!$L20</f>
        <v>5.032395981293857</v>
      </c>
      <c r="D8" s="24" t="s">
        <v>6</v>
      </c>
    </row>
    <row r="9" spans="1:4" ht="12" customHeight="1">
      <c r="A9" s="23">
        <v>1974</v>
      </c>
      <c r="B9" s="24">
        <f t="shared" si="0"/>
        <v>4.8970325549206475</v>
      </c>
      <c r="C9" s="47">
        <f>'[4]Sweetpotatoes'!$L21</f>
        <v>4.8970325549206475</v>
      </c>
      <c r="D9" s="24" t="s">
        <v>6</v>
      </c>
    </row>
    <row r="10" spans="1:81" s="16" customFormat="1" ht="12" customHeight="1">
      <c r="A10" s="23">
        <v>1975</v>
      </c>
      <c r="B10" s="24">
        <f t="shared" si="0"/>
        <v>5.365485500502377</v>
      </c>
      <c r="C10" s="47">
        <f>'[4]Sweetpotatoes'!$L22</f>
        <v>5.365485500502377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5.383172426445294</v>
      </c>
      <c r="C11" s="22">
        <f>'[4]Sweetpotatoes'!$L23</f>
        <v>5.383172426445294</v>
      </c>
      <c r="D11" s="22" t="s">
        <v>6</v>
      </c>
    </row>
    <row r="12" spans="1:4" ht="12" customHeight="1">
      <c r="A12" s="21">
        <v>1977</v>
      </c>
      <c r="B12" s="22">
        <f t="shared" si="0"/>
        <v>4.715286575038935</v>
      </c>
      <c r="C12" s="22">
        <f>'[4]Sweetpotatoes'!$L24</f>
        <v>4.715286575038935</v>
      </c>
      <c r="D12" s="22" t="s">
        <v>6</v>
      </c>
    </row>
    <row r="13" spans="1:4" ht="12" customHeight="1">
      <c r="A13" s="21">
        <v>1978</v>
      </c>
      <c r="B13" s="22">
        <f t="shared" si="0"/>
        <v>4.902835516966552</v>
      </c>
      <c r="C13" s="22">
        <f>'[4]Sweetpotatoes'!$L25</f>
        <v>4.902835516966552</v>
      </c>
      <c r="D13" s="22" t="s">
        <v>6</v>
      </c>
    </row>
    <row r="14" spans="1:4" ht="12" customHeight="1">
      <c r="A14" s="21">
        <v>1979</v>
      </c>
      <c r="B14" s="22">
        <f t="shared" si="0"/>
        <v>5.066636793000378</v>
      </c>
      <c r="C14" s="22">
        <f>'[4]Sweetpotatoes'!$L26</f>
        <v>5.066636793000378</v>
      </c>
      <c r="D14" s="22" t="s">
        <v>6</v>
      </c>
    </row>
    <row r="15" spans="1:81" s="16" customFormat="1" ht="12" customHeight="1">
      <c r="A15" s="21">
        <v>1980</v>
      </c>
      <c r="B15" s="22">
        <f t="shared" si="0"/>
        <v>4.386707652183853</v>
      </c>
      <c r="C15" s="22">
        <f>'[4]Sweetpotatoes'!$L27</f>
        <v>4.386707652183853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4.671536772418096</v>
      </c>
      <c r="C16" s="47">
        <f>'[4]Sweetpotatoes'!$L28</f>
        <v>4.671536772418096</v>
      </c>
      <c r="D16" s="24" t="s">
        <v>6</v>
      </c>
    </row>
    <row r="17" spans="1:4" ht="12" customHeight="1">
      <c r="A17" s="23">
        <v>1982</v>
      </c>
      <c r="B17" s="24">
        <f t="shared" si="0"/>
        <v>5.392560317159027</v>
      </c>
      <c r="C17" s="47">
        <f>'[4]Sweetpotatoes'!$L29</f>
        <v>5.392560317159027</v>
      </c>
      <c r="D17" s="24" t="s">
        <v>6</v>
      </c>
    </row>
    <row r="18" spans="1:4" ht="12" customHeight="1">
      <c r="A18" s="23">
        <v>1983</v>
      </c>
      <c r="B18" s="24">
        <f t="shared" si="0"/>
        <v>4.485194573643639</v>
      </c>
      <c r="C18" s="47">
        <f>'[4]Sweetpotatoes'!$L30</f>
        <v>4.485194573643639</v>
      </c>
      <c r="D18" s="24" t="s">
        <v>6</v>
      </c>
    </row>
    <row r="19" spans="1:4" ht="12" customHeight="1">
      <c r="A19" s="23">
        <v>1984</v>
      </c>
      <c r="B19" s="24">
        <f t="shared" si="0"/>
        <v>4.832082174041244</v>
      </c>
      <c r="C19" s="47">
        <f>'[4]Sweetpotatoes'!$L31</f>
        <v>4.832082174041244</v>
      </c>
      <c r="D19" s="24" t="s">
        <v>6</v>
      </c>
    </row>
    <row r="20" spans="1:81" s="16" customFormat="1" ht="12" customHeight="1">
      <c r="A20" s="23">
        <v>1985</v>
      </c>
      <c r="B20" s="24">
        <f t="shared" si="0"/>
        <v>5.260407250410774</v>
      </c>
      <c r="C20" s="47">
        <f>'[4]Sweetpotatoes'!$L32</f>
        <v>5.260407250410774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4.26208086742915</v>
      </c>
      <c r="C21" s="22">
        <f>'[4]Sweetpotatoes'!$L33</f>
        <v>4.26208086742915</v>
      </c>
      <c r="D21" s="22" t="s">
        <v>6</v>
      </c>
    </row>
    <row r="22" spans="1:4" ht="12" customHeight="1">
      <c r="A22" s="21">
        <v>1987</v>
      </c>
      <c r="B22" s="22">
        <f t="shared" si="0"/>
        <v>4.302285253905334</v>
      </c>
      <c r="C22" s="22">
        <f>'[4]Sweetpotatoes'!$L34</f>
        <v>4.302285253905334</v>
      </c>
      <c r="D22" s="22" t="s">
        <v>6</v>
      </c>
    </row>
    <row r="23" spans="1:4" ht="12" customHeight="1">
      <c r="A23" s="21">
        <v>1988</v>
      </c>
      <c r="B23" s="22">
        <f t="shared" si="0"/>
        <v>3.93099174289549</v>
      </c>
      <c r="C23" s="22">
        <f>'[4]Sweetpotatoes'!$L35</f>
        <v>3.93099174289549</v>
      </c>
      <c r="D23" s="22" t="s">
        <v>6</v>
      </c>
    </row>
    <row r="24" spans="1:4" ht="12" customHeight="1">
      <c r="A24" s="21">
        <v>1989</v>
      </c>
      <c r="B24" s="22">
        <f t="shared" si="0"/>
        <v>3.9246786057057257</v>
      </c>
      <c r="C24" s="22">
        <f>'[4]Sweetpotatoes'!$L36</f>
        <v>3.9246786057057257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4.399286327778934</v>
      </c>
      <c r="C25" s="22">
        <f>'[4]Sweetpotatoes'!$L37</f>
        <v>4.399286327778934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3.8666558004757525</v>
      </c>
      <c r="C26" s="47">
        <f>'[4]Sweetpotatoes'!$L38</f>
        <v>3.8666558004757525</v>
      </c>
      <c r="D26" s="24" t="s">
        <v>6</v>
      </c>
    </row>
    <row r="27" spans="1:4" ht="12" customHeight="1">
      <c r="A27" s="23">
        <v>1992</v>
      </c>
      <c r="B27" s="24">
        <f t="shared" si="0"/>
        <v>4.07558626154497</v>
      </c>
      <c r="C27" s="47">
        <f>'[4]Sweetpotatoes'!$L39</f>
        <v>4.07558626154497</v>
      </c>
      <c r="D27" s="24" t="s">
        <v>6</v>
      </c>
    </row>
    <row r="28" spans="1:4" ht="12" customHeight="1">
      <c r="A28" s="23">
        <v>1993</v>
      </c>
      <c r="B28" s="24">
        <f t="shared" si="0"/>
        <v>3.659701160699229</v>
      </c>
      <c r="C28" s="47">
        <f>'[4]Sweetpotatoes'!$L40</f>
        <v>3.659701160699229</v>
      </c>
      <c r="D28" s="24" t="s">
        <v>6</v>
      </c>
    </row>
    <row r="29" spans="1:4" ht="12" customHeight="1">
      <c r="A29" s="23">
        <v>1994</v>
      </c>
      <c r="B29" s="24">
        <f t="shared" si="0"/>
        <v>4.462573000231133</v>
      </c>
      <c r="C29" s="47">
        <f>'[4]Sweetpotatoes'!$L41</f>
        <v>4.462573000231133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4.207596582282889</v>
      </c>
      <c r="C30" s="47">
        <f>'[4]Sweetpotatoes'!$L42</f>
        <v>4.207596582282889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4.28738263270135</v>
      </c>
      <c r="C31" s="22">
        <f>'[4]Sweetpotatoes'!$L43</f>
        <v>4.28738263270135</v>
      </c>
      <c r="D31" s="22" t="s">
        <v>6</v>
      </c>
    </row>
    <row r="32" spans="1:4" ht="12" customHeight="1">
      <c r="A32" s="21">
        <v>1997</v>
      </c>
      <c r="B32" s="22">
        <f t="shared" si="0"/>
        <v>4.260936971469441</v>
      </c>
      <c r="C32" s="22">
        <f>'[4]Sweetpotatoes'!$L44</f>
        <v>4.260936971469441</v>
      </c>
      <c r="D32" s="22" t="s">
        <v>6</v>
      </c>
    </row>
    <row r="33" spans="1:4" ht="12" customHeight="1">
      <c r="A33" s="21">
        <v>1998</v>
      </c>
      <c r="B33" s="22">
        <f t="shared" si="0"/>
        <v>3.8476933083652236</v>
      </c>
      <c r="C33" s="22">
        <f>'[4]Sweetpotatoes'!$L45</f>
        <v>3.8476933083652236</v>
      </c>
      <c r="D33" s="22" t="s">
        <v>6</v>
      </c>
    </row>
    <row r="34" spans="1:4" ht="12" customHeight="1">
      <c r="A34" s="21">
        <v>1999</v>
      </c>
      <c r="B34" s="22">
        <f t="shared" si="0"/>
        <v>3.7182721872930053</v>
      </c>
      <c r="C34" s="22">
        <f>'[4]Sweetpotatoes'!$L46</f>
        <v>3.7182721872930053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4.20461790537741</v>
      </c>
      <c r="C35" s="22">
        <f>'[4]Sweetpotatoes'!$L47</f>
        <v>4.20461790537741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4.3690054768300195</v>
      </c>
      <c r="C36" s="47">
        <f>'[4]Sweetpotatoes'!$L48</f>
        <v>4.3690054768300195</v>
      </c>
      <c r="D36" s="24" t="s">
        <v>6</v>
      </c>
    </row>
    <row r="37" spans="1:4" ht="12" customHeight="1">
      <c r="A37" s="23">
        <v>2002</v>
      </c>
      <c r="B37" s="24">
        <f t="shared" si="0"/>
        <v>3.7559500474233647</v>
      </c>
      <c r="C37" s="47">
        <f>'[4]Sweetpotatoes'!$L49</f>
        <v>3.7559500474233647</v>
      </c>
      <c r="D37" s="24" t="s">
        <v>6</v>
      </c>
    </row>
    <row r="38" spans="1:4" ht="12" customHeight="1">
      <c r="A38" s="23">
        <v>2003</v>
      </c>
      <c r="B38" s="24">
        <f t="shared" si="0"/>
        <v>4.695712511865687</v>
      </c>
      <c r="C38" s="47">
        <f>'[4]Sweetpotatoes'!$L50</f>
        <v>4.695712511865687</v>
      </c>
      <c r="D38" s="24" t="s">
        <v>6</v>
      </c>
    </row>
    <row r="39" spans="1:4" ht="12" customHeight="1">
      <c r="A39" s="23">
        <v>2004</v>
      </c>
      <c r="B39" s="24">
        <f t="shared" si="0"/>
        <v>4.703106720388113</v>
      </c>
      <c r="C39" s="47">
        <f>'[4]Sweetpotatoes'!$L51</f>
        <v>4.703106720388113</v>
      </c>
      <c r="D39" s="24" t="s">
        <v>6</v>
      </c>
    </row>
    <row r="40" spans="1:4" ht="12" customHeight="1">
      <c r="A40" s="23">
        <v>2005</v>
      </c>
      <c r="B40" s="24">
        <f t="shared" si="0"/>
        <v>4.540353077774558</v>
      </c>
      <c r="C40" s="47">
        <f>'[4]Sweetpotatoes'!$L52</f>
        <v>4.540353077774558</v>
      </c>
      <c r="D40" s="24" t="s">
        <v>6</v>
      </c>
    </row>
    <row r="41" spans="1:4" ht="12" customHeight="1">
      <c r="A41" s="21">
        <v>2006</v>
      </c>
      <c r="B41" s="22">
        <f t="shared" si="0"/>
        <v>4.6544869528529365</v>
      </c>
      <c r="C41" s="22">
        <f>'[4]Sweetpotatoes'!$L53</f>
        <v>4.6544869528529365</v>
      </c>
      <c r="D41" s="22" t="s">
        <v>6</v>
      </c>
    </row>
    <row r="42" spans="1:4" ht="12" customHeight="1">
      <c r="A42" s="21">
        <v>2007</v>
      </c>
      <c r="B42" s="22">
        <f t="shared" si="0"/>
        <v>5.090030918638714</v>
      </c>
      <c r="C42" s="22">
        <f>'[4]Sweetpotatoes'!$L54</f>
        <v>5.090030918638714</v>
      </c>
      <c r="D42" s="22" t="s">
        <v>6</v>
      </c>
    </row>
    <row r="43" spans="1:4" ht="12" customHeight="1">
      <c r="A43" s="21">
        <v>2008</v>
      </c>
      <c r="B43" s="22">
        <f t="shared" si="0"/>
        <v>5.0688895098543725</v>
      </c>
      <c r="C43" s="22">
        <f>'[4]Sweetpotatoes'!$L55</f>
        <v>5.0688895098543725</v>
      </c>
      <c r="D43" s="22" t="s">
        <v>6</v>
      </c>
    </row>
    <row r="44" spans="1:4" ht="12" customHeight="1">
      <c r="A44" s="21">
        <v>2009</v>
      </c>
      <c r="B44" s="22">
        <f t="shared" si="0"/>
        <v>5.252151862829191</v>
      </c>
      <c r="C44" s="22">
        <f>'[4]Sweetpotatoes'!$L56</f>
        <v>5.252151862829191</v>
      </c>
      <c r="D44" s="22" t="s">
        <v>6</v>
      </c>
    </row>
    <row r="45" spans="1:4" ht="12" customHeight="1">
      <c r="A45" s="21">
        <v>2010</v>
      </c>
      <c r="B45" s="22">
        <f aca="true" t="shared" si="1" ref="B45:B50">SUM(C45:D45)</f>
        <v>6.339148248789533</v>
      </c>
      <c r="C45" s="22">
        <f>'[4]Sweetpotatoes'!$L57</f>
        <v>6.339148248789533</v>
      </c>
      <c r="D45" s="22" t="s">
        <v>6</v>
      </c>
    </row>
    <row r="46" spans="1:4" ht="12" customHeight="1">
      <c r="A46" s="23">
        <v>2011</v>
      </c>
      <c r="B46" s="24">
        <f t="shared" si="1"/>
        <v>7.109339215361449</v>
      </c>
      <c r="C46" s="47">
        <f>'[4]Sweetpotatoes'!$L58</f>
        <v>7.109339215361449</v>
      </c>
      <c r="D46" s="24" t="s">
        <v>6</v>
      </c>
    </row>
    <row r="47" spans="1:4" ht="12" customHeight="1">
      <c r="A47" s="46">
        <v>2012</v>
      </c>
      <c r="B47" s="47">
        <f t="shared" si="1"/>
        <v>6.893321262089066</v>
      </c>
      <c r="C47" s="47">
        <f>'[4]Sweetpotatoes'!$L59</f>
        <v>6.893321262089066</v>
      </c>
      <c r="D47" s="47" t="s">
        <v>6</v>
      </c>
    </row>
    <row r="48" spans="1:4" ht="12" customHeight="1">
      <c r="A48" s="46">
        <v>2013</v>
      </c>
      <c r="B48" s="47">
        <f t="shared" si="1"/>
        <v>6.288071324645316</v>
      </c>
      <c r="C48" s="47">
        <f>'[4]Sweetpotatoes'!$L60</f>
        <v>6.288071324645316</v>
      </c>
      <c r="D48" s="47" t="s">
        <v>6</v>
      </c>
    </row>
    <row r="49" spans="1:4" ht="12" customHeight="1">
      <c r="A49" s="46">
        <v>2014</v>
      </c>
      <c r="B49" s="47">
        <f t="shared" si="1"/>
        <v>7.492532472381751</v>
      </c>
      <c r="C49" s="47">
        <f>'[4]Sweetpotatoes'!$L61</f>
        <v>7.492532472381751</v>
      </c>
      <c r="D49" s="47" t="s">
        <v>6</v>
      </c>
    </row>
    <row r="50" spans="1:4" ht="12" customHeight="1">
      <c r="A50" s="49">
        <v>2015</v>
      </c>
      <c r="B50" s="50">
        <f t="shared" si="1"/>
        <v>7.564533177215622</v>
      </c>
      <c r="C50" s="50">
        <f>'[4]Sweetpotatoes'!$L62</f>
        <v>7.564533177215622</v>
      </c>
      <c r="D50" s="50" t="s">
        <v>6</v>
      </c>
    </row>
    <row r="51" spans="1:4" ht="12" customHeight="1">
      <c r="A51" s="56">
        <v>2016</v>
      </c>
      <c r="B51" s="48">
        <f>SUM(C51:D51)</f>
        <v>7.223243792364545</v>
      </c>
      <c r="C51" s="48">
        <f>'[4]Sweetpotatoes'!$L63</f>
        <v>7.223243792364545</v>
      </c>
      <c r="D51" s="48" t="s">
        <v>6</v>
      </c>
    </row>
    <row r="52" spans="1:4" ht="12" customHeight="1">
      <c r="A52" s="56">
        <v>2017</v>
      </c>
      <c r="B52" s="48">
        <f>SUM(C52:D52)</f>
        <v>8.00958017368251</v>
      </c>
      <c r="C52" s="48">
        <f>'[4]Sweetpotatoes'!$L64</f>
        <v>8.00958017368251</v>
      </c>
      <c r="D52" s="48" t="s">
        <v>6</v>
      </c>
    </row>
    <row r="53" spans="1:4" ht="12" customHeight="1">
      <c r="A53" s="69">
        <v>2018</v>
      </c>
      <c r="B53" s="70">
        <f>SUM(C53:D53)</f>
        <v>5.559301638372342</v>
      </c>
      <c r="C53" s="70">
        <f>'[4]Sweetpotatoes'!$L65</f>
        <v>5.559301638372342</v>
      </c>
      <c r="D53" s="70" t="s">
        <v>6</v>
      </c>
    </row>
    <row r="54" spans="1:4" ht="12" customHeight="1" thickBot="1">
      <c r="A54" s="57">
        <v>2019</v>
      </c>
      <c r="B54" s="58">
        <f>SUM(C54:D54)</f>
        <v>7.926838325712045</v>
      </c>
      <c r="C54" s="58">
        <f>'[4]Sweetpotatoes'!$L66</f>
        <v>7.926838325712045</v>
      </c>
      <c r="D54" s="58" t="s">
        <v>6</v>
      </c>
    </row>
    <row r="55" spans="1:81" ht="12" customHeight="1" thickTop="1">
      <c r="A55" s="147" t="s">
        <v>56</v>
      </c>
      <c r="B55" s="139"/>
      <c r="C55" s="139"/>
      <c r="D55" s="1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91" t="s">
        <v>57</v>
      </c>
      <c r="B57" s="92"/>
      <c r="C57" s="92"/>
      <c r="D57" s="9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118"/>
      <c r="B58" s="119"/>
      <c r="C58" s="119"/>
      <c r="D58" s="120"/>
    </row>
    <row r="59" spans="1:4" ht="12" customHeight="1">
      <c r="A59" s="85" t="s">
        <v>123</v>
      </c>
      <c r="B59" s="86"/>
      <c r="C59" s="86"/>
      <c r="D59" s="87"/>
    </row>
    <row r="60" spans="1:4" ht="12" customHeight="1">
      <c r="A60" s="85"/>
      <c r="B60" s="86"/>
      <c r="C60" s="86"/>
      <c r="D60" s="87"/>
    </row>
    <row r="61" spans="1:4" ht="12" customHeight="1">
      <c r="A61" s="85"/>
      <c r="B61" s="86"/>
      <c r="C61" s="86"/>
      <c r="D61" s="87"/>
    </row>
  </sheetData>
  <sheetProtection/>
  <mergeCells count="11">
    <mergeCell ref="A1:D1"/>
    <mergeCell ref="B4:D4"/>
    <mergeCell ref="A59:D61"/>
    <mergeCell ref="A55:D55"/>
    <mergeCell ref="A56:D56"/>
    <mergeCell ref="A57:D57"/>
    <mergeCell ref="A58:D58"/>
    <mergeCell ref="A2:A3"/>
    <mergeCell ref="B2:B3"/>
    <mergeCell ref="D2:D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87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/>
      <c r="B4" s="165" t="s">
        <v>65</v>
      </c>
      <c r="C4" s="166"/>
      <c r="D4" s="16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s="16" customFormat="1" ht="12" customHeight="1">
      <c r="A5" s="21">
        <v>1970</v>
      </c>
      <c r="B5" s="22" t="s">
        <v>6</v>
      </c>
      <c r="C5" s="22" t="str">
        <f>'[4]Pumpkin'!$K17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 t="s">
        <v>6</v>
      </c>
      <c r="C6" s="47" t="str">
        <f>'[4]Pumpkin'!$K18</f>
        <v>NA</v>
      </c>
      <c r="D6" s="24" t="s">
        <v>6</v>
      </c>
    </row>
    <row r="7" spans="1:4" ht="12" customHeight="1">
      <c r="A7" s="23">
        <v>1972</v>
      </c>
      <c r="B7" s="24" t="s">
        <v>6</v>
      </c>
      <c r="C7" s="47" t="str">
        <f>'[4]Pumpkin'!$K19</f>
        <v>NA</v>
      </c>
      <c r="D7" s="24" t="s">
        <v>6</v>
      </c>
    </row>
    <row r="8" spans="1:4" ht="12" customHeight="1">
      <c r="A8" s="23">
        <v>1973</v>
      </c>
      <c r="B8" s="24" t="s">
        <v>6</v>
      </c>
      <c r="C8" s="47" t="str">
        <f>'[4]Pumpkin'!$K20</f>
        <v>NA</v>
      </c>
      <c r="D8" s="24" t="s">
        <v>6</v>
      </c>
    </row>
    <row r="9" spans="1:4" ht="12" customHeight="1">
      <c r="A9" s="23">
        <v>1974</v>
      </c>
      <c r="B9" s="24" t="s">
        <v>6</v>
      </c>
      <c r="C9" s="47" t="str">
        <f>'[4]Pumpkin'!$K21</f>
        <v>NA</v>
      </c>
      <c r="D9" s="24" t="s">
        <v>6</v>
      </c>
    </row>
    <row r="10" spans="1:81" s="16" customFormat="1" ht="12" customHeight="1">
      <c r="A10" s="23">
        <v>1975</v>
      </c>
      <c r="B10" s="24" t="s">
        <v>6</v>
      </c>
      <c r="C10" s="47" t="str">
        <f>'[4]Pumpkin'!$K22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 t="s">
        <v>6</v>
      </c>
      <c r="C11" s="22" t="str">
        <f>'[4]Pumpkin'!$K23</f>
        <v>NA</v>
      </c>
      <c r="D11" s="22" t="s">
        <v>6</v>
      </c>
    </row>
    <row r="12" spans="1:4" ht="12" customHeight="1">
      <c r="A12" s="21">
        <v>1977</v>
      </c>
      <c r="B12" s="22" t="s">
        <v>6</v>
      </c>
      <c r="C12" s="22" t="str">
        <f>'[4]Pumpkin'!$K24</f>
        <v>NA</v>
      </c>
      <c r="D12" s="22" t="s">
        <v>6</v>
      </c>
    </row>
    <row r="13" spans="1:4" ht="12" customHeight="1">
      <c r="A13" s="21">
        <v>1978</v>
      </c>
      <c r="B13" s="22" t="s">
        <v>6</v>
      </c>
      <c r="C13" s="22" t="str">
        <f>'[4]Pumpkin'!$K25</f>
        <v>NA</v>
      </c>
      <c r="D13" s="22" t="s">
        <v>6</v>
      </c>
    </row>
    <row r="14" spans="1:4" ht="12" customHeight="1">
      <c r="A14" s="21">
        <v>1979</v>
      </c>
      <c r="B14" s="22" t="s">
        <v>6</v>
      </c>
      <c r="C14" s="22" t="str">
        <f>'[4]Pumpkin'!$K26</f>
        <v>NA</v>
      </c>
      <c r="D14" s="22" t="s">
        <v>6</v>
      </c>
    </row>
    <row r="15" spans="1:81" s="16" customFormat="1" ht="12" customHeight="1">
      <c r="A15" s="21">
        <v>1980</v>
      </c>
      <c r="B15" s="22" t="s">
        <v>6</v>
      </c>
      <c r="C15" s="22" t="str">
        <f>'[4]Pumpkin'!$K27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 t="s">
        <v>6</v>
      </c>
      <c r="C16" s="47" t="str">
        <f>'[4]Pumpkin'!$K28</f>
        <v>NA</v>
      </c>
      <c r="D16" s="24" t="s">
        <v>6</v>
      </c>
    </row>
    <row r="17" spans="1:4" ht="12" customHeight="1">
      <c r="A17" s="23">
        <v>1982</v>
      </c>
      <c r="B17" s="24" t="s">
        <v>6</v>
      </c>
      <c r="C17" s="47" t="str">
        <f>'[4]Pumpkin'!$K29</f>
        <v>NA</v>
      </c>
      <c r="D17" s="24" t="s">
        <v>6</v>
      </c>
    </row>
    <row r="18" spans="1:4" ht="12" customHeight="1">
      <c r="A18" s="23">
        <v>1983</v>
      </c>
      <c r="B18" s="24" t="s">
        <v>6</v>
      </c>
      <c r="C18" s="47" t="str">
        <f>'[4]Pumpkin'!$K30</f>
        <v>NA</v>
      </c>
      <c r="D18" s="24" t="s">
        <v>6</v>
      </c>
    </row>
    <row r="19" spans="1:4" ht="12" customHeight="1">
      <c r="A19" s="23">
        <v>1984</v>
      </c>
      <c r="B19" s="24" t="s">
        <v>6</v>
      </c>
      <c r="C19" s="47" t="str">
        <f>'[4]Pumpkin'!$K31</f>
        <v>NA</v>
      </c>
      <c r="D19" s="24" t="s">
        <v>6</v>
      </c>
    </row>
    <row r="20" spans="1:81" s="16" customFormat="1" ht="12" customHeight="1">
      <c r="A20" s="23">
        <v>1985</v>
      </c>
      <c r="B20" s="24" t="s">
        <v>6</v>
      </c>
      <c r="C20" s="47" t="str">
        <f>'[4]Pumpkin'!$K32</f>
        <v>NA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 t="s">
        <v>6</v>
      </c>
      <c r="C21" s="22" t="str">
        <f>'[4]Pumpkin'!$K33</f>
        <v>NA</v>
      </c>
      <c r="D21" s="22" t="s">
        <v>6</v>
      </c>
    </row>
    <row r="22" spans="1:4" ht="12" customHeight="1">
      <c r="A22" s="21">
        <v>1987</v>
      </c>
      <c r="B22" s="22">
        <f aca="true" t="shared" si="0" ref="B22:B46">SUM(C22:D22)</f>
        <v>3.0136900545295795</v>
      </c>
      <c r="C22" s="22">
        <f>'[4]Pumpkin'!$K34</f>
        <v>3.0136900545295795</v>
      </c>
      <c r="D22" s="22" t="s">
        <v>6</v>
      </c>
    </row>
    <row r="23" spans="1:4" ht="12" customHeight="1">
      <c r="A23" s="21">
        <v>1988</v>
      </c>
      <c r="B23" s="22">
        <f t="shared" si="0"/>
        <v>3.8059172601205624</v>
      </c>
      <c r="C23" s="22">
        <f>'[4]Pumpkin'!$K35</f>
        <v>3.8059172601205624</v>
      </c>
      <c r="D23" s="22" t="s">
        <v>6</v>
      </c>
    </row>
    <row r="24" spans="1:4" ht="12" customHeight="1">
      <c r="A24" s="21">
        <v>1989</v>
      </c>
      <c r="B24" s="22">
        <f t="shared" si="0"/>
        <v>4.820006305473797</v>
      </c>
      <c r="C24" s="22">
        <f>'[4]Pumpkin'!$K36</f>
        <v>4.820006305473797</v>
      </c>
      <c r="D24" s="22" t="s">
        <v>6</v>
      </c>
    </row>
    <row r="25" spans="1:81" s="16" customFormat="1" ht="12" customHeight="1">
      <c r="A25" s="21">
        <v>1990</v>
      </c>
      <c r="B25" s="22">
        <f t="shared" si="0"/>
        <v>4.433463434978331</v>
      </c>
      <c r="C25" s="22">
        <f>'[4]Pumpkin'!$K37</f>
        <v>4.433463434978331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4.4291907455196</v>
      </c>
      <c r="C26" s="47">
        <f>'[4]Pumpkin'!$K38</f>
        <v>4.4291907455196</v>
      </c>
      <c r="D26" s="24" t="s">
        <v>6</v>
      </c>
    </row>
    <row r="27" spans="1:4" ht="12" customHeight="1">
      <c r="A27" s="23">
        <v>1992</v>
      </c>
      <c r="B27" s="24">
        <f t="shared" si="0"/>
        <v>4.057538341580575</v>
      </c>
      <c r="C27" s="47">
        <f>'[4]Pumpkin'!$K39</f>
        <v>4.057538341580575</v>
      </c>
      <c r="D27" s="24" t="s">
        <v>6</v>
      </c>
    </row>
    <row r="28" spans="1:4" ht="12" customHeight="1">
      <c r="A28" s="23">
        <v>1993</v>
      </c>
      <c r="B28" s="24">
        <f t="shared" si="0"/>
        <v>5.125577905784712</v>
      </c>
      <c r="C28" s="47">
        <f>'[4]Pumpkin'!$K40</f>
        <v>5.125577905784712</v>
      </c>
      <c r="D28" s="24" t="s">
        <v>6</v>
      </c>
    </row>
    <row r="29" spans="1:4" ht="12" customHeight="1">
      <c r="A29" s="23">
        <v>1994</v>
      </c>
      <c r="B29" s="24">
        <f t="shared" si="0"/>
        <v>5.491415785298896</v>
      </c>
      <c r="C29" s="47">
        <f>'[4]Pumpkin'!$K41</f>
        <v>5.491415785298896</v>
      </c>
      <c r="D29" s="24" t="s">
        <v>6</v>
      </c>
    </row>
    <row r="30" spans="1:81" s="16" customFormat="1" ht="12" customHeight="1">
      <c r="A30" s="23">
        <v>1995</v>
      </c>
      <c r="B30" s="24">
        <f t="shared" si="0"/>
        <v>5.896322927869087</v>
      </c>
      <c r="C30" s="47">
        <f>'[4]Pumpkin'!$K42</f>
        <v>5.896322927869087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5.774851782717206</v>
      </c>
      <c r="C31" s="22">
        <f>'[4]Pumpkin'!$K43</f>
        <v>5.774851782717206</v>
      </c>
      <c r="D31" s="22" t="s">
        <v>6</v>
      </c>
    </row>
    <row r="32" spans="1:4" ht="12" customHeight="1">
      <c r="A32" s="21">
        <v>1997</v>
      </c>
      <c r="B32" s="22">
        <f t="shared" si="0"/>
        <v>5.648383880210472</v>
      </c>
      <c r="C32" s="22">
        <f>'[4]Pumpkin'!$K44</f>
        <v>5.648383880210472</v>
      </c>
      <c r="D32" s="22" t="s">
        <v>6</v>
      </c>
    </row>
    <row r="33" spans="1:4" ht="12" customHeight="1">
      <c r="A33" s="21">
        <v>1998</v>
      </c>
      <c r="B33" s="22">
        <f t="shared" si="0"/>
        <v>6.356542120551221</v>
      </c>
      <c r="C33" s="22">
        <f>'[4]Pumpkin'!$K45</f>
        <v>6.356542120551221</v>
      </c>
      <c r="D33" s="22" t="s">
        <v>6</v>
      </c>
    </row>
    <row r="34" spans="1:4" ht="12" customHeight="1">
      <c r="A34" s="21">
        <v>1999</v>
      </c>
      <c r="B34" s="22">
        <f t="shared" si="0"/>
        <v>5.92051613985929</v>
      </c>
      <c r="C34" s="22">
        <f>'[4]Pumpkin'!$K46</f>
        <v>5.92051613985929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4.598884797719426</v>
      </c>
      <c r="C35" s="22">
        <f>'[4]Pumpkin'!$K47</f>
        <v>4.598884797719426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4.102344395260776</v>
      </c>
      <c r="C36" s="47">
        <f>'[4]Pumpkin'!$K48</f>
        <v>4.102344395260776</v>
      </c>
      <c r="D36" s="24" t="s">
        <v>6</v>
      </c>
    </row>
    <row r="37" spans="1:4" ht="12" customHeight="1">
      <c r="A37" s="23">
        <v>2002</v>
      </c>
      <c r="B37" s="24">
        <f t="shared" si="0"/>
        <v>4.012741620301538</v>
      </c>
      <c r="C37" s="47">
        <f>'[4]Pumpkin'!$K49</f>
        <v>4.012741620301538</v>
      </c>
      <c r="D37" s="24" t="s">
        <v>6</v>
      </c>
    </row>
    <row r="38" spans="1:4" ht="12" customHeight="1">
      <c r="A38" s="23">
        <v>2003</v>
      </c>
      <c r="B38" s="24">
        <f t="shared" si="0"/>
        <v>3.760923425495571</v>
      </c>
      <c r="C38" s="47">
        <f>'[4]Pumpkin'!$K50</f>
        <v>3.760923425495571</v>
      </c>
      <c r="D38" s="24" t="s">
        <v>6</v>
      </c>
    </row>
    <row r="39" spans="1:4" ht="12" customHeight="1">
      <c r="A39" s="23">
        <v>2004</v>
      </c>
      <c r="B39" s="24">
        <f t="shared" si="0"/>
        <v>4.512471111204973</v>
      </c>
      <c r="C39" s="47">
        <f>'[4]Pumpkin'!$K51</f>
        <v>4.512471111204973</v>
      </c>
      <c r="D39" s="24" t="s">
        <v>6</v>
      </c>
    </row>
    <row r="40" spans="1:4" ht="12" customHeight="1">
      <c r="A40" s="23">
        <v>2005</v>
      </c>
      <c r="B40" s="24">
        <f t="shared" si="0"/>
        <v>4.790842643718745</v>
      </c>
      <c r="C40" s="47">
        <f>'[4]Pumpkin'!$K52</f>
        <v>4.790842643718745</v>
      </c>
      <c r="D40" s="24" t="s">
        <v>6</v>
      </c>
    </row>
    <row r="41" spans="1:4" ht="12" customHeight="1">
      <c r="A41" s="21">
        <v>2006</v>
      </c>
      <c r="B41" s="22">
        <f t="shared" si="0"/>
        <v>4.677726241776578</v>
      </c>
      <c r="C41" s="22">
        <f>'[4]Pumpkin'!$K53</f>
        <v>4.677726241776578</v>
      </c>
      <c r="D41" s="22" t="s">
        <v>6</v>
      </c>
    </row>
    <row r="42" spans="1:4" ht="12" customHeight="1">
      <c r="A42" s="21">
        <v>2007</v>
      </c>
      <c r="B42" s="22">
        <f t="shared" si="0"/>
        <v>4.96670316214354</v>
      </c>
      <c r="C42" s="22">
        <f>'[4]Pumpkin'!$K54</f>
        <v>4.96670316214354</v>
      </c>
      <c r="D42" s="22" t="s">
        <v>6</v>
      </c>
    </row>
    <row r="43" spans="1:4" ht="12" customHeight="1">
      <c r="A43" s="21">
        <v>2008</v>
      </c>
      <c r="B43" s="22">
        <f t="shared" si="0"/>
        <v>4.677400327109119</v>
      </c>
      <c r="C43" s="22">
        <f>'[4]Pumpkin'!$K55</f>
        <v>4.677400327109119</v>
      </c>
      <c r="D43" s="22" t="s">
        <v>6</v>
      </c>
    </row>
    <row r="44" spans="1:4" ht="12" customHeight="1">
      <c r="A44" s="21">
        <v>2009</v>
      </c>
      <c r="B44" s="22">
        <f t="shared" si="0"/>
        <v>4.00843691230026</v>
      </c>
      <c r="C44" s="22">
        <f>'[4]Pumpkin'!$K56</f>
        <v>4.00843691230026</v>
      </c>
      <c r="D44" s="22" t="s">
        <v>6</v>
      </c>
    </row>
    <row r="45" spans="1:4" ht="12" customHeight="1">
      <c r="A45" s="21">
        <v>2010</v>
      </c>
      <c r="B45" s="22">
        <f t="shared" si="0"/>
        <v>4.370526163147771</v>
      </c>
      <c r="C45" s="22">
        <f>'[4]Pumpkin'!$K57</f>
        <v>4.370526163147771</v>
      </c>
      <c r="D45" s="22" t="s">
        <v>6</v>
      </c>
    </row>
    <row r="46" spans="1:4" ht="12" customHeight="1">
      <c r="A46" s="43">
        <v>2011</v>
      </c>
      <c r="B46" s="44">
        <f t="shared" si="0"/>
        <v>4.364739201956367</v>
      </c>
      <c r="C46" s="47">
        <f>'[4]Pumpkin'!$K58</f>
        <v>4.364739201956367</v>
      </c>
      <c r="D46" s="44" t="s">
        <v>6</v>
      </c>
    </row>
    <row r="47" spans="1:4" ht="12" customHeight="1">
      <c r="A47" s="46">
        <v>2012</v>
      </c>
      <c r="B47" s="47">
        <f aca="true" t="shared" si="1" ref="B47:B52">SUM(C47:D47)</f>
        <v>5.0393081430566085</v>
      </c>
      <c r="C47" s="47">
        <f>'[4]Pumpkin'!$K59</f>
        <v>5.0393081430566085</v>
      </c>
      <c r="D47" s="47" t="s">
        <v>6</v>
      </c>
    </row>
    <row r="48" spans="1:4" ht="12" customHeight="1">
      <c r="A48" s="49">
        <v>2013</v>
      </c>
      <c r="B48" s="50">
        <f t="shared" si="1"/>
        <v>4.6822846174457435</v>
      </c>
      <c r="C48" s="47">
        <f>'[4]Pumpkin'!$K60</f>
        <v>4.6822846174457435</v>
      </c>
      <c r="D48" s="50" t="s">
        <v>6</v>
      </c>
    </row>
    <row r="49" spans="1:4" ht="12" customHeight="1">
      <c r="A49" s="46">
        <v>2014</v>
      </c>
      <c r="B49" s="47">
        <f t="shared" si="1"/>
        <v>5.333121167299914</v>
      </c>
      <c r="C49" s="47">
        <f>'[4]Pumpkin'!$K61</f>
        <v>5.333121167299914</v>
      </c>
      <c r="D49" s="47" t="s">
        <v>6</v>
      </c>
    </row>
    <row r="50" spans="1:4" ht="12" customHeight="1">
      <c r="A50" s="49">
        <v>2015</v>
      </c>
      <c r="B50" s="50">
        <f t="shared" si="1"/>
        <v>3.1298155032042363</v>
      </c>
      <c r="C50" s="50">
        <f>'[4]Pumpkin'!$K62</f>
        <v>3.1298155032042363</v>
      </c>
      <c r="D50" s="50" t="s">
        <v>6</v>
      </c>
    </row>
    <row r="51" spans="1:4" ht="12" customHeight="1">
      <c r="A51" s="56">
        <v>2016</v>
      </c>
      <c r="B51" s="48">
        <f t="shared" si="1"/>
        <v>7.022848711184198</v>
      </c>
      <c r="C51" s="48">
        <f>'[4]Pumpkin'!$K63</f>
        <v>7.022848711184198</v>
      </c>
      <c r="D51" s="48" t="s">
        <v>6</v>
      </c>
    </row>
    <row r="52" spans="1:4" ht="12" customHeight="1">
      <c r="A52" s="56">
        <v>2017</v>
      </c>
      <c r="B52" s="48">
        <f t="shared" si="1"/>
        <v>6.4467950396555</v>
      </c>
      <c r="C52" s="48">
        <f>'[4]Pumpkin'!$K64</f>
        <v>6.4467950396555</v>
      </c>
      <c r="D52" s="48" t="s">
        <v>6</v>
      </c>
    </row>
    <row r="53" spans="1:4" ht="12" customHeight="1">
      <c r="A53" s="69">
        <v>2018</v>
      </c>
      <c r="B53" s="70">
        <f>SUM(C53:D53)</f>
        <v>6.268653964992974</v>
      </c>
      <c r="C53" s="70">
        <f>'[4]Pumpkin'!$K65</f>
        <v>6.268653964992974</v>
      </c>
      <c r="D53" s="70" t="s">
        <v>6</v>
      </c>
    </row>
    <row r="54" spans="1:4" ht="12" customHeight="1" thickBot="1">
      <c r="A54" s="57">
        <v>2019</v>
      </c>
      <c r="B54" s="58">
        <f>SUM(C54:D54)</f>
        <v>5.8449493299717625</v>
      </c>
      <c r="C54" s="58">
        <f>'[4]Pumpkin'!$K66</f>
        <v>5.8449493299717625</v>
      </c>
      <c r="D54" s="58" t="s">
        <v>6</v>
      </c>
    </row>
    <row r="55" spans="1:81" ht="12" customHeight="1" thickTop="1">
      <c r="A55" s="112" t="s">
        <v>56</v>
      </c>
      <c r="B55" s="113"/>
      <c r="C55" s="113"/>
      <c r="D55" s="114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ht="12" customHeight="1">
      <c r="A56" s="115"/>
      <c r="B56" s="116"/>
      <c r="C56" s="116"/>
      <c r="D56" s="117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2" customHeight="1">
      <c r="A57" s="109" t="s">
        <v>123</v>
      </c>
      <c r="B57" s="110"/>
      <c r="C57" s="110"/>
      <c r="D57" s="11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4" ht="12" customHeight="1">
      <c r="A58" s="109"/>
      <c r="B58" s="110"/>
      <c r="C58" s="110"/>
      <c r="D58" s="111"/>
    </row>
    <row r="59" spans="1:4" ht="12" customHeight="1">
      <c r="A59" s="109"/>
      <c r="B59" s="110"/>
      <c r="C59" s="110"/>
      <c r="D59" s="111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83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4</v>
      </c>
    </row>
    <row r="4" spans="1:81" ht="12" customHeight="1">
      <c r="A4" s="41"/>
      <c r="B4" s="168" t="s">
        <v>60</v>
      </c>
      <c r="C4" s="169"/>
      <c r="D4" s="169"/>
      <c r="E4" s="17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</row>
    <row r="5" spans="1:81" s="16" customFormat="1" ht="12" customHeight="1">
      <c r="A5" s="21">
        <v>1970</v>
      </c>
      <c r="B5" s="22">
        <f>SUM(C5,D5)</f>
        <v>74.26045142671198</v>
      </c>
      <c r="C5" s="22">
        <f>'[4]Tomatoes'!$H17</f>
        <v>12.147795681095529</v>
      </c>
      <c r="D5" s="22">
        <f>SUM(E5:E5)</f>
        <v>62.11265574561646</v>
      </c>
      <c r="E5" s="22">
        <f>'[5]Tomatoes'!$J8</f>
        <v>62.11265574561646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23">
        <v>1971</v>
      </c>
      <c r="B6" s="24">
        <f aca="true" t="shared" si="0" ref="B6:B45">SUM(C6,D6)</f>
        <v>79.6602575844903</v>
      </c>
      <c r="C6" s="47">
        <f>'[4]Tomatoes'!$H18</f>
        <v>11.343046599987478</v>
      </c>
      <c r="D6" s="47">
        <f aca="true" t="shared" si="1" ref="D6:D24">SUM(E6:E6)</f>
        <v>68.31721098450282</v>
      </c>
      <c r="E6" s="47">
        <f>'[5]Tomatoes'!$J9</f>
        <v>68.31721098450282</v>
      </c>
    </row>
    <row r="7" spans="1:5" ht="12" customHeight="1">
      <c r="A7" s="23">
        <v>1972</v>
      </c>
      <c r="B7" s="24">
        <f t="shared" si="0"/>
        <v>76.96396491232231</v>
      </c>
      <c r="C7" s="47">
        <f>'[4]Tomatoes'!$H19</f>
        <v>12.094318614933112</v>
      </c>
      <c r="D7" s="47">
        <f t="shared" si="1"/>
        <v>64.8696462973892</v>
      </c>
      <c r="E7" s="47">
        <f>'[5]Tomatoes'!$J10</f>
        <v>64.8696462973892</v>
      </c>
    </row>
    <row r="8" spans="1:5" ht="12" customHeight="1">
      <c r="A8" s="23">
        <v>1973</v>
      </c>
      <c r="B8" s="24">
        <f t="shared" si="0"/>
        <v>70.90918031435432</v>
      </c>
      <c r="C8" s="47">
        <f>'[4]Tomatoes'!$H20</f>
        <v>12.484319684392828</v>
      </c>
      <c r="D8" s="47">
        <f t="shared" si="1"/>
        <v>58.424860629961486</v>
      </c>
      <c r="E8" s="47">
        <f>'[5]Tomatoes'!$J11</f>
        <v>58.424860629961486</v>
      </c>
    </row>
    <row r="9" spans="1:5" ht="12" customHeight="1">
      <c r="A9" s="23">
        <v>1974</v>
      </c>
      <c r="B9" s="24">
        <f t="shared" si="0"/>
        <v>73.17144463529884</v>
      </c>
      <c r="C9" s="47">
        <f>'[4]Tomatoes'!$H21</f>
        <v>11.84303777343421</v>
      </c>
      <c r="D9" s="47">
        <f t="shared" si="1"/>
        <v>61.328406861864636</v>
      </c>
      <c r="E9" s="47">
        <f>'[5]Tomatoes'!$J12</f>
        <v>61.328406861864636</v>
      </c>
    </row>
    <row r="10" spans="1:81" s="16" customFormat="1" ht="12" customHeight="1">
      <c r="A10" s="23">
        <v>1975</v>
      </c>
      <c r="B10" s="24">
        <f t="shared" si="0"/>
        <v>73.93328879478955</v>
      </c>
      <c r="C10" s="47">
        <f>'[4]Tomatoes'!$H22</f>
        <v>11.996531973904146</v>
      </c>
      <c r="D10" s="47">
        <f t="shared" si="1"/>
        <v>61.93675682088541</v>
      </c>
      <c r="E10" s="47">
        <f>'[5]Tomatoes'!$J13</f>
        <v>61.93675682088541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78.20721822153871</v>
      </c>
      <c r="C11" s="22">
        <f>'[4]Tomatoes'!$H23</f>
        <v>12.555901116793176</v>
      </c>
      <c r="D11" s="22">
        <f t="shared" si="1"/>
        <v>65.65131710474553</v>
      </c>
      <c r="E11" s="22">
        <f>'[5]Tomatoes'!$J14</f>
        <v>65.65131710474553</v>
      </c>
    </row>
    <row r="12" spans="1:5" ht="12" customHeight="1">
      <c r="A12" s="21">
        <v>1977</v>
      </c>
      <c r="B12" s="22">
        <f t="shared" si="0"/>
        <v>75.12671286027758</v>
      </c>
      <c r="C12" s="22">
        <f>'[4]Tomatoes'!$H24</f>
        <v>12.356947679566291</v>
      </c>
      <c r="D12" s="22">
        <f t="shared" si="1"/>
        <v>62.76976518071128</v>
      </c>
      <c r="E12" s="22">
        <f>'[5]Tomatoes'!$J15</f>
        <v>62.76976518071128</v>
      </c>
    </row>
    <row r="13" spans="1:5" ht="12" customHeight="1">
      <c r="A13" s="21">
        <v>1978</v>
      </c>
      <c r="B13" s="22">
        <f t="shared" si="0"/>
        <v>71.75927029596907</v>
      </c>
      <c r="C13" s="22">
        <f>'[4]Tomatoes'!$H25</f>
        <v>12.916449895545522</v>
      </c>
      <c r="D13" s="22">
        <f t="shared" si="1"/>
        <v>58.842820400423555</v>
      </c>
      <c r="E13" s="22">
        <f>'[5]Tomatoes'!$J16</f>
        <v>58.842820400423555</v>
      </c>
    </row>
    <row r="14" spans="1:5" ht="12" customHeight="1">
      <c r="A14" s="21">
        <v>1979</v>
      </c>
      <c r="B14" s="22">
        <f t="shared" si="0"/>
        <v>76.71746749765032</v>
      </c>
      <c r="C14" s="22">
        <f>'[4]Tomatoes'!$H26</f>
        <v>12.41815111861545</v>
      </c>
      <c r="D14" s="22">
        <f t="shared" si="1"/>
        <v>64.29931637903486</v>
      </c>
      <c r="E14" s="22">
        <f>'[5]Tomatoes'!$J17</f>
        <v>64.29931637903486</v>
      </c>
    </row>
    <row r="15" spans="1:81" s="16" customFormat="1" ht="12" customHeight="1">
      <c r="A15" s="21">
        <v>1980</v>
      </c>
      <c r="B15" s="22">
        <f t="shared" si="0"/>
        <v>76.44196632850876</v>
      </c>
      <c r="C15" s="22">
        <f>'[4]Tomatoes'!$H27</f>
        <v>12.829136769626656</v>
      </c>
      <c r="D15" s="22">
        <f t="shared" si="1"/>
        <v>63.6128295588821</v>
      </c>
      <c r="E15" s="22">
        <f>'[5]Tomatoes'!$J18</f>
        <v>63.6128295588821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23">
        <v>1981</v>
      </c>
      <c r="B16" s="24">
        <f t="shared" si="0"/>
        <v>71.63126875440429</v>
      </c>
      <c r="C16" s="47">
        <f>'[4]Tomatoes'!$H28</f>
        <v>12.312185279563066</v>
      </c>
      <c r="D16" s="47">
        <f t="shared" si="1"/>
        <v>59.31908347484122</v>
      </c>
      <c r="E16" s="47">
        <f>'[5]Tomatoes'!$J19</f>
        <v>59.31908347484122</v>
      </c>
    </row>
    <row r="17" spans="1:5" ht="12" customHeight="1">
      <c r="A17" s="23">
        <v>1982</v>
      </c>
      <c r="B17" s="24">
        <f t="shared" si="0"/>
        <v>73.00421144743046</v>
      </c>
      <c r="C17" s="47">
        <f>'[4]Tomatoes'!$H29</f>
        <v>12.88340913397764</v>
      </c>
      <c r="D17" s="47">
        <f t="shared" si="1"/>
        <v>60.12080231345283</v>
      </c>
      <c r="E17" s="47">
        <f>'[5]Tomatoes'!$J20</f>
        <v>60.12080231345283</v>
      </c>
    </row>
    <row r="18" spans="1:5" ht="12" customHeight="1">
      <c r="A18" s="23">
        <v>1983</v>
      </c>
      <c r="B18" s="24">
        <f t="shared" si="0"/>
        <v>74.41446093934962</v>
      </c>
      <c r="C18" s="47">
        <f>'[4]Tomatoes'!$H30</f>
        <v>13.469781099156233</v>
      </c>
      <c r="D18" s="47">
        <f t="shared" si="1"/>
        <v>60.94467984019339</v>
      </c>
      <c r="E18" s="47">
        <f>'[5]Tomatoes'!$J21</f>
        <v>60.94467984019339</v>
      </c>
    </row>
    <row r="19" spans="1:5" ht="12" customHeight="1">
      <c r="A19" s="23">
        <v>1984</v>
      </c>
      <c r="B19" s="24">
        <f t="shared" si="0"/>
        <v>82.70782675879455</v>
      </c>
      <c r="C19" s="47">
        <f>'[4]Tomatoes'!$H31</f>
        <v>14.19725151048454</v>
      </c>
      <c r="D19" s="47">
        <f t="shared" si="1"/>
        <v>68.51057524831002</v>
      </c>
      <c r="E19" s="47">
        <f>'[5]Tomatoes'!$J22</f>
        <v>68.51057524831002</v>
      </c>
    </row>
    <row r="20" spans="1:81" s="16" customFormat="1" ht="12" customHeight="1">
      <c r="A20" s="23">
        <v>1985</v>
      </c>
      <c r="B20" s="24">
        <f t="shared" si="0"/>
        <v>78.08162600866278</v>
      </c>
      <c r="C20" s="47">
        <f>'[4]Tomatoes'!$H32</f>
        <v>14.851576325346171</v>
      </c>
      <c r="D20" s="47">
        <f t="shared" si="1"/>
        <v>63.23004968331661</v>
      </c>
      <c r="E20" s="47">
        <f>'[5]Tomatoes'!$J23</f>
        <v>63.23004968331661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79.41133810626559</v>
      </c>
      <c r="C21" s="22">
        <f>'[4]Tomatoes'!$H33</f>
        <v>15.795267835994864</v>
      </c>
      <c r="D21" s="22">
        <f t="shared" si="1"/>
        <v>63.61607027027072</v>
      </c>
      <c r="E21" s="22">
        <f>'[5]Tomatoes'!$J24</f>
        <v>63.61607027027072</v>
      </c>
    </row>
    <row r="22" spans="1:5" ht="12" customHeight="1">
      <c r="A22" s="21">
        <v>1987</v>
      </c>
      <c r="B22" s="22">
        <f t="shared" si="0"/>
        <v>81.05138151050983</v>
      </c>
      <c r="C22" s="22">
        <f>'[4]Tomatoes'!$H34</f>
        <v>15.84982537355233</v>
      </c>
      <c r="D22" s="22">
        <f t="shared" si="1"/>
        <v>65.20155613695749</v>
      </c>
      <c r="E22" s="22">
        <f>'[5]Tomatoes'!$J25</f>
        <v>65.20155613695749</v>
      </c>
    </row>
    <row r="23" spans="1:5" ht="12" customHeight="1">
      <c r="A23" s="21">
        <v>1988</v>
      </c>
      <c r="B23" s="22">
        <f t="shared" si="0"/>
        <v>78.1241709894254</v>
      </c>
      <c r="C23" s="22">
        <f>'[4]Tomatoes'!$H35</f>
        <v>16.83324694618012</v>
      </c>
      <c r="D23" s="22">
        <f t="shared" si="1"/>
        <v>61.290924043245276</v>
      </c>
      <c r="E23" s="22">
        <f>'[5]Tomatoes'!$J26</f>
        <v>61.290924043245276</v>
      </c>
    </row>
    <row r="24" spans="1:5" ht="12" customHeight="1">
      <c r="A24" s="21">
        <v>1989</v>
      </c>
      <c r="B24" s="22">
        <f t="shared" si="0"/>
        <v>86.24071401136887</v>
      </c>
      <c r="C24" s="22">
        <f>'[4]Tomatoes'!$H36</f>
        <v>16.84340566907359</v>
      </c>
      <c r="D24" s="22">
        <f t="shared" si="1"/>
        <v>69.39730834229528</v>
      </c>
      <c r="E24" s="22">
        <f>'[5]Tomatoes'!$J27</f>
        <v>69.39730834229528</v>
      </c>
    </row>
    <row r="25" spans="1:81" s="16" customFormat="1" ht="12" customHeight="1">
      <c r="A25" s="21">
        <v>1990</v>
      </c>
      <c r="B25" s="22">
        <f t="shared" si="0"/>
        <v>90.83576162586155</v>
      </c>
      <c r="C25" s="22">
        <f>'[4]Tomatoes'!$H37</f>
        <v>15.523006360641581</v>
      </c>
      <c r="D25" s="22">
        <f aca="true" t="shared" si="2" ref="D25:D44">SUM(E25:E25)</f>
        <v>75.31275526521998</v>
      </c>
      <c r="E25" s="22">
        <f>'[5]Tomatoes'!$J28</f>
        <v>75.31275526521998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23">
        <v>1991</v>
      </c>
      <c r="B26" s="24">
        <f t="shared" si="0"/>
        <v>92.47010073650947</v>
      </c>
      <c r="C26" s="47">
        <f>'[4]Tomatoes'!$H38</f>
        <v>15.361408741069773</v>
      </c>
      <c r="D26" s="47">
        <f t="shared" si="2"/>
        <v>77.1086919954397</v>
      </c>
      <c r="E26" s="47">
        <f>'[5]Tomatoes'!$J29</f>
        <v>77.1086919954397</v>
      </c>
    </row>
    <row r="27" spans="1:5" ht="12" customHeight="1">
      <c r="A27" s="23">
        <v>1992</v>
      </c>
      <c r="B27" s="24">
        <f t="shared" si="0"/>
        <v>88.76142407374246</v>
      </c>
      <c r="C27" s="47">
        <f>'[4]Tomatoes'!$H39</f>
        <v>15.446005885696044</v>
      </c>
      <c r="D27" s="47">
        <f t="shared" si="2"/>
        <v>73.31541818804642</v>
      </c>
      <c r="E27" s="47">
        <f>'[5]Tomatoes'!$J30</f>
        <v>73.31541818804642</v>
      </c>
    </row>
    <row r="28" spans="1:5" ht="12" customHeight="1">
      <c r="A28" s="23">
        <v>1993</v>
      </c>
      <c r="B28" s="24">
        <f t="shared" si="0"/>
        <v>92.0780597721465</v>
      </c>
      <c r="C28" s="47">
        <f>'[4]Tomatoes'!$H40</f>
        <v>16.302736493054887</v>
      </c>
      <c r="D28" s="47">
        <f t="shared" si="2"/>
        <v>75.77532327909162</v>
      </c>
      <c r="E28" s="47">
        <f>'[5]Tomatoes'!$J31</f>
        <v>75.77532327909162</v>
      </c>
    </row>
    <row r="29" spans="1:5" ht="12" customHeight="1">
      <c r="A29" s="23">
        <v>1994</v>
      </c>
      <c r="B29" s="24">
        <f t="shared" si="0"/>
        <v>92.49295780189422</v>
      </c>
      <c r="C29" s="47">
        <f>'[4]Tomatoes'!$H41</f>
        <v>16.212377298470976</v>
      </c>
      <c r="D29" s="47">
        <f t="shared" si="2"/>
        <v>76.28058050342324</v>
      </c>
      <c r="E29" s="47">
        <f>'[5]Tomatoes'!$J32</f>
        <v>76.28058050342324</v>
      </c>
    </row>
    <row r="30" spans="1:81" s="16" customFormat="1" ht="12" customHeight="1">
      <c r="A30" s="23">
        <v>1995</v>
      </c>
      <c r="B30" s="24">
        <f t="shared" si="0"/>
        <v>91.40519946817454</v>
      </c>
      <c r="C30" s="47">
        <f>'[4]Tomatoes'!$H42</f>
        <v>16.842481503018114</v>
      </c>
      <c r="D30" s="47">
        <f t="shared" si="2"/>
        <v>74.56271796515642</v>
      </c>
      <c r="E30" s="47">
        <f>'[5]Tomatoes'!$J33</f>
        <v>74.56271796515642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90.84986615127373</v>
      </c>
      <c r="C31" s="22">
        <f>'[4]Tomatoes'!$H43</f>
        <v>17.40330253979909</v>
      </c>
      <c r="D31" s="22">
        <f t="shared" si="2"/>
        <v>73.44656361147464</v>
      </c>
      <c r="E31" s="22">
        <f>'[5]Tomatoes'!$J34</f>
        <v>73.44656361147464</v>
      </c>
    </row>
    <row r="32" spans="1:5" ht="12" customHeight="1">
      <c r="A32" s="21">
        <v>1997</v>
      </c>
      <c r="B32" s="22">
        <f t="shared" si="0"/>
        <v>89.86708457703509</v>
      </c>
      <c r="C32" s="22">
        <f>'[4]Tomatoes'!$H44</f>
        <v>17.29497930834848</v>
      </c>
      <c r="D32" s="22">
        <f t="shared" si="2"/>
        <v>72.5721052686866</v>
      </c>
      <c r="E32" s="22">
        <f>'[5]Tomatoes'!$J35</f>
        <v>72.5721052686866</v>
      </c>
    </row>
    <row r="33" spans="1:5" ht="12" customHeight="1">
      <c r="A33" s="21">
        <v>1998</v>
      </c>
      <c r="B33" s="22">
        <f t="shared" si="0"/>
        <v>92.52677421567294</v>
      </c>
      <c r="C33" s="22">
        <f>'[4]Tomatoes'!$H45</f>
        <v>18.496974880031868</v>
      </c>
      <c r="D33" s="22">
        <f t="shared" si="2"/>
        <v>74.02979933564107</v>
      </c>
      <c r="E33" s="22">
        <f>'[5]Tomatoes'!$J36</f>
        <v>74.02979933564107</v>
      </c>
    </row>
    <row r="34" spans="1:5" ht="12" customHeight="1">
      <c r="A34" s="21">
        <v>1999</v>
      </c>
      <c r="B34" s="22">
        <f t="shared" si="0"/>
        <v>90.25309805516528</v>
      </c>
      <c r="C34" s="22">
        <f>'[4]Tomatoes'!$H46</f>
        <v>19.068020641257455</v>
      </c>
      <c r="D34" s="22">
        <f t="shared" si="2"/>
        <v>71.18507741390782</v>
      </c>
      <c r="E34" s="22">
        <f>'[5]Tomatoes'!$J37</f>
        <v>71.18507741390782</v>
      </c>
    </row>
    <row r="35" spans="1:81" s="16" customFormat="1" ht="12" customHeight="1">
      <c r="A35" s="21">
        <v>2000</v>
      </c>
      <c r="B35" s="22">
        <f t="shared" si="0"/>
        <v>89.1239902515856</v>
      </c>
      <c r="C35" s="22">
        <f>'[4]Tomatoes'!$H47</f>
        <v>18.9848348283372</v>
      </c>
      <c r="D35" s="22">
        <f t="shared" si="2"/>
        <v>70.1391554232484</v>
      </c>
      <c r="E35" s="22">
        <f>'[5]Tomatoes'!$J38</f>
        <v>70.1391554232484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23">
        <v>2001</v>
      </c>
      <c r="B36" s="24">
        <f t="shared" si="0"/>
        <v>84.73265603009459</v>
      </c>
      <c r="C36" s="47">
        <f>'[4]Tomatoes'!$H48</f>
        <v>19.203053458327584</v>
      </c>
      <c r="D36" s="47">
        <f t="shared" si="2"/>
        <v>65.529602571767</v>
      </c>
      <c r="E36" s="47">
        <f>'[5]Tomatoes'!$J39</f>
        <v>65.529602571767</v>
      </c>
    </row>
    <row r="37" spans="1:5" ht="12" customHeight="1">
      <c r="A37" s="23">
        <v>2002</v>
      </c>
      <c r="B37" s="24">
        <f t="shared" si="0"/>
        <v>89.64823706408286</v>
      </c>
      <c r="C37" s="47">
        <f>'[4]Tomatoes'!$H49</f>
        <v>20.311476255839636</v>
      </c>
      <c r="D37" s="47">
        <f t="shared" si="2"/>
        <v>69.33676080824323</v>
      </c>
      <c r="E37" s="47">
        <f>'[5]Tomatoes'!$J40</f>
        <v>69.33676080824323</v>
      </c>
    </row>
    <row r="38" spans="1:5" ht="12" customHeight="1">
      <c r="A38" s="23">
        <v>2003</v>
      </c>
      <c r="B38" s="24">
        <f t="shared" si="0"/>
        <v>89.23891957612803</v>
      </c>
      <c r="C38" s="47">
        <f>'[4]Tomatoes'!$H50</f>
        <v>19.411739903365675</v>
      </c>
      <c r="D38" s="47">
        <f t="shared" si="2"/>
        <v>69.82717967276236</v>
      </c>
      <c r="E38" s="47">
        <f>'[5]Tomatoes'!$J41</f>
        <v>69.82717967276236</v>
      </c>
    </row>
    <row r="39" spans="1:5" ht="12" customHeight="1">
      <c r="A39" s="23">
        <v>2004</v>
      </c>
      <c r="B39" s="24">
        <f t="shared" si="0"/>
        <v>90.48507563909533</v>
      </c>
      <c r="C39" s="47">
        <f>'[4]Tomatoes'!$H51</f>
        <v>19.949802337216507</v>
      </c>
      <c r="D39" s="47">
        <f t="shared" si="2"/>
        <v>70.53527330187882</v>
      </c>
      <c r="E39" s="47">
        <f>'[5]Tomatoes'!$J42</f>
        <v>70.53527330187882</v>
      </c>
    </row>
    <row r="40" spans="1:5" ht="12" customHeight="1">
      <c r="A40" s="23">
        <v>2005</v>
      </c>
      <c r="B40" s="24">
        <f t="shared" si="0"/>
        <v>93.85836992317206</v>
      </c>
      <c r="C40" s="47">
        <f>'[4]Tomatoes'!$H52</f>
        <v>20.1511976100873</v>
      </c>
      <c r="D40" s="47">
        <f t="shared" si="2"/>
        <v>73.70717231308477</v>
      </c>
      <c r="E40" s="47">
        <f>'[5]Tomatoes'!$J43</f>
        <v>73.70717231308477</v>
      </c>
    </row>
    <row r="41" spans="1:5" ht="12" customHeight="1">
      <c r="A41" s="21">
        <v>2006</v>
      </c>
      <c r="B41" s="22">
        <f t="shared" si="0"/>
        <v>84.27969844893485</v>
      </c>
      <c r="C41" s="22">
        <f>'[4]Tomatoes'!$H53</f>
        <v>19.770286983104192</v>
      </c>
      <c r="D41" s="22">
        <f t="shared" si="2"/>
        <v>64.50941146583067</v>
      </c>
      <c r="E41" s="22">
        <f>'[5]Tomatoes'!$J44</f>
        <v>64.50941146583067</v>
      </c>
    </row>
    <row r="42" spans="1:5" ht="12" customHeight="1">
      <c r="A42" s="21">
        <v>2007</v>
      </c>
      <c r="B42" s="22">
        <f t="shared" si="0"/>
        <v>87.90257884340433</v>
      </c>
      <c r="C42" s="22">
        <f>'[4]Tomatoes'!$H54</f>
        <v>19.20830536115199</v>
      </c>
      <c r="D42" s="22">
        <f t="shared" si="2"/>
        <v>68.69427348225234</v>
      </c>
      <c r="E42" s="22">
        <f>'[5]Tomatoes'!$J45</f>
        <v>68.69427348225234</v>
      </c>
    </row>
    <row r="43" spans="1:5" ht="12" customHeight="1">
      <c r="A43" s="21">
        <v>2008</v>
      </c>
      <c r="B43" s="22">
        <f t="shared" si="0"/>
        <v>85.62398350847803</v>
      </c>
      <c r="C43" s="22">
        <f>'[4]Tomatoes'!$H55</f>
        <v>18.51358985868666</v>
      </c>
      <c r="D43" s="22">
        <f t="shared" si="2"/>
        <v>67.11039364979138</v>
      </c>
      <c r="E43" s="22">
        <f>'[5]Tomatoes'!$J46</f>
        <v>67.11039364979138</v>
      </c>
    </row>
    <row r="44" spans="1:5" ht="12" customHeight="1">
      <c r="A44" s="31">
        <v>2009</v>
      </c>
      <c r="B44" s="32">
        <f t="shared" si="0"/>
        <v>89.86504934026404</v>
      </c>
      <c r="C44" s="22">
        <f>'[4]Tomatoes'!$H56</f>
        <v>19.589326086585007</v>
      </c>
      <c r="D44" s="32">
        <f t="shared" si="2"/>
        <v>70.27572325367903</v>
      </c>
      <c r="E44" s="22">
        <f>'[5]Tomatoes'!$J47</f>
        <v>70.27572325367903</v>
      </c>
    </row>
    <row r="45" spans="1:5" ht="12" customHeight="1">
      <c r="A45" s="21">
        <v>2010</v>
      </c>
      <c r="B45" s="22">
        <f t="shared" si="0"/>
        <v>91.60591290663461</v>
      </c>
      <c r="C45" s="22">
        <f>'[4]Tomatoes'!$H57</f>
        <v>20.553096701194676</v>
      </c>
      <c r="D45" s="22">
        <f aca="true" t="shared" si="3" ref="D45:D50">SUM(E45:E45)</f>
        <v>71.05281620543994</v>
      </c>
      <c r="E45" s="22">
        <f>'[5]Tomatoes'!$J48</f>
        <v>71.05281620543994</v>
      </c>
    </row>
    <row r="46" spans="1:5" ht="12" customHeight="1">
      <c r="A46" s="23">
        <v>2011</v>
      </c>
      <c r="B46" s="24">
        <f aca="true" t="shared" si="4" ref="B46:B52">SUM(C46,D46)</f>
        <v>86.73017868529124</v>
      </c>
      <c r="C46" s="47">
        <f>'[4]Tomatoes'!$H58</f>
        <v>20.971903327231523</v>
      </c>
      <c r="D46" s="47">
        <f t="shared" si="3"/>
        <v>65.75827535805972</v>
      </c>
      <c r="E46" s="47">
        <f>'[5]Tomatoes'!$J49</f>
        <v>65.75827535805972</v>
      </c>
    </row>
    <row r="47" spans="1:5" ht="12" customHeight="1">
      <c r="A47" s="46">
        <v>2012</v>
      </c>
      <c r="B47" s="47">
        <f t="shared" si="4"/>
        <v>87.33756908253959</v>
      </c>
      <c r="C47" s="47">
        <f>'[4]Tomatoes'!$H59</f>
        <v>20.791485097971</v>
      </c>
      <c r="D47" s="47">
        <f t="shared" si="3"/>
        <v>66.54608398456858</v>
      </c>
      <c r="E47" s="47">
        <f>'[5]Tomatoes'!$J50</f>
        <v>66.54608398456858</v>
      </c>
    </row>
    <row r="48" spans="1:5" ht="12" customHeight="1">
      <c r="A48" s="49">
        <v>2013</v>
      </c>
      <c r="B48" s="50">
        <f t="shared" si="4"/>
        <v>86.220763168818</v>
      </c>
      <c r="C48" s="47">
        <f>'[4]Tomatoes'!$H60</f>
        <v>20.24071876174202</v>
      </c>
      <c r="D48" s="50">
        <f t="shared" si="3"/>
        <v>65.98004440707598</v>
      </c>
      <c r="E48" s="47">
        <f>'[5]Tomatoes'!$J51</f>
        <v>65.98004440707598</v>
      </c>
    </row>
    <row r="49" spans="1:5" ht="12" customHeight="1">
      <c r="A49" s="46">
        <v>2014</v>
      </c>
      <c r="B49" s="47">
        <f t="shared" si="4"/>
        <v>87.99637524591161</v>
      </c>
      <c r="C49" s="47">
        <f>'[4]Tomatoes'!$H61</f>
        <v>20.633706898463714</v>
      </c>
      <c r="D49" s="47">
        <f t="shared" si="3"/>
        <v>67.3626683474479</v>
      </c>
      <c r="E49" s="47">
        <f>'[5]Tomatoes'!$J52</f>
        <v>67.3626683474479</v>
      </c>
    </row>
    <row r="50" spans="1:5" ht="12" customHeight="1">
      <c r="A50" s="49">
        <v>2015</v>
      </c>
      <c r="B50" s="50">
        <f t="shared" si="4"/>
        <v>76.86805089954368</v>
      </c>
      <c r="C50" s="50">
        <f>'[4]Tomatoes'!$H62</f>
        <v>20.55901765256222</v>
      </c>
      <c r="D50" s="50">
        <f t="shared" si="3"/>
        <v>56.309033246981464</v>
      </c>
      <c r="E50" s="50">
        <f>'[5]Tomatoes'!$J53</f>
        <v>56.309033246981464</v>
      </c>
    </row>
    <row r="51" spans="1:5" ht="12" customHeight="1">
      <c r="A51" s="56">
        <v>2016</v>
      </c>
      <c r="B51" s="48">
        <f t="shared" si="4"/>
        <v>81.4565453879076</v>
      </c>
      <c r="C51" s="48">
        <f>'[4]Tomatoes'!$H63</f>
        <v>20.310503320672556</v>
      </c>
      <c r="D51" s="48">
        <f>SUM(E51:E51)</f>
        <v>61.146042067235044</v>
      </c>
      <c r="E51" s="48">
        <f>'[5]Tomatoes'!$J54</f>
        <v>61.146042067235044</v>
      </c>
    </row>
    <row r="52" spans="1:5" ht="12" customHeight="1">
      <c r="A52" s="56">
        <v>2017</v>
      </c>
      <c r="B52" s="48">
        <f t="shared" si="4"/>
        <v>78.01732332154722</v>
      </c>
      <c r="C52" s="48">
        <f>'[4]Tomatoes'!$H64</f>
        <v>20.13422981828702</v>
      </c>
      <c r="D52" s="48">
        <f>SUM(E52:E52)</f>
        <v>57.8830935032602</v>
      </c>
      <c r="E52" s="48">
        <f>'[5]Tomatoes'!$J55</f>
        <v>57.8830935032602</v>
      </c>
    </row>
    <row r="53" spans="1:5" ht="12" customHeight="1">
      <c r="A53" s="69">
        <v>2018</v>
      </c>
      <c r="B53" s="70">
        <f>SUM(C53,D53)</f>
        <v>85.92793190172692</v>
      </c>
      <c r="C53" s="70">
        <f>'[4]Tomatoes'!$H65</f>
        <v>20.29764948541441</v>
      </c>
      <c r="D53" s="70">
        <f>SUM(E53:E53)</f>
        <v>65.63028241631251</v>
      </c>
      <c r="E53" s="70">
        <f>'[5]Tomatoes'!$J56</f>
        <v>65.63028241631251</v>
      </c>
    </row>
    <row r="54" spans="1:5" ht="12" customHeight="1" thickBot="1">
      <c r="A54" s="57">
        <v>2019</v>
      </c>
      <c r="B54" s="58">
        <f>SUM(C54,D54)</f>
        <v>88.49047566414667</v>
      </c>
      <c r="C54" s="58">
        <f>'[4]Tomatoes'!$H66</f>
        <v>20.34506201019282</v>
      </c>
      <c r="D54" s="58">
        <f>SUM(E54:E54)</f>
        <v>68.14541365395385</v>
      </c>
      <c r="E54" s="58">
        <f>'[5]Tomatoes'!$J57</f>
        <v>68.14541365395385</v>
      </c>
    </row>
    <row r="55" spans="1:81" ht="12" customHeight="1" thickTop="1">
      <c r="A55" s="102" t="s">
        <v>123</v>
      </c>
      <c r="B55" s="103"/>
      <c r="C55" s="103"/>
      <c r="D55" s="103"/>
      <c r="E55" s="10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41"/>
      <c r="B56" s="142"/>
      <c r="C56" s="142"/>
      <c r="D56" s="142"/>
      <c r="E56" s="1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E1"/>
    <mergeCell ref="B4:E4"/>
    <mergeCell ref="A55:E56"/>
    <mergeCell ref="A2:A3"/>
    <mergeCell ref="B2:B3"/>
    <mergeCell ref="C2:C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82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39"/>
      <c r="B4" s="171" t="s">
        <v>59</v>
      </c>
      <c r="C4" s="172"/>
      <c r="D4" s="17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</row>
    <row r="5" spans="1:81" s="16" customFormat="1" ht="12" customHeight="1">
      <c r="A5" s="21">
        <v>1970</v>
      </c>
      <c r="B5" s="37" t="s">
        <v>6</v>
      </c>
      <c r="C5" s="22" t="str">
        <f>'[4]TurnipGreens'!$J17</f>
        <v>NA</v>
      </c>
      <c r="D5" s="22" t="s">
        <v>6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38" t="s">
        <v>6</v>
      </c>
      <c r="C6" s="47" t="str">
        <f>'[4]TurnipGreens'!$J18</f>
        <v>NA</v>
      </c>
      <c r="D6" s="24" t="s">
        <v>6</v>
      </c>
    </row>
    <row r="7" spans="1:4" ht="12" customHeight="1">
      <c r="A7" s="23">
        <v>1972</v>
      </c>
      <c r="B7" s="38" t="s">
        <v>6</v>
      </c>
      <c r="C7" s="47" t="str">
        <f>'[4]TurnipGreens'!$J19</f>
        <v>NA</v>
      </c>
      <c r="D7" s="24" t="s">
        <v>6</v>
      </c>
    </row>
    <row r="8" spans="1:4" ht="12" customHeight="1">
      <c r="A8" s="23">
        <v>1973</v>
      </c>
      <c r="B8" s="38" t="s">
        <v>6</v>
      </c>
      <c r="C8" s="47" t="str">
        <f>'[4]TurnipGreens'!$J20</f>
        <v>NA</v>
      </c>
      <c r="D8" s="24" t="s">
        <v>6</v>
      </c>
    </row>
    <row r="9" spans="1:4" ht="12" customHeight="1">
      <c r="A9" s="23">
        <v>1974</v>
      </c>
      <c r="B9" s="38" t="s">
        <v>6</v>
      </c>
      <c r="C9" s="47" t="str">
        <f>'[4]TurnipGreens'!$J21</f>
        <v>NA</v>
      </c>
      <c r="D9" s="24" t="s">
        <v>6</v>
      </c>
    </row>
    <row r="10" spans="1:81" s="16" customFormat="1" ht="12" customHeight="1">
      <c r="A10" s="23">
        <v>1975</v>
      </c>
      <c r="B10" s="38" t="s">
        <v>6</v>
      </c>
      <c r="C10" s="47" t="str">
        <f>'[4]TurnipGreens'!$J22</f>
        <v>NA</v>
      </c>
      <c r="D10" s="24" t="s">
        <v>6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37" t="s">
        <v>6</v>
      </c>
      <c r="C11" s="22" t="str">
        <f>'[4]TurnipGreens'!$J23</f>
        <v>NA</v>
      </c>
      <c r="D11" s="22" t="s">
        <v>6</v>
      </c>
    </row>
    <row r="12" spans="1:4" ht="12" customHeight="1">
      <c r="A12" s="21">
        <v>1977</v>
      </c>
      <c r="B12" s="37" t="s">
        <v>6</v>
      </c>
      <c r="C12" s="22" t="str">
        <f>'[4]TurnipGreens'!$J24</f>
        <v>NA</v>
      </c>
      <c r="D12" s="22" t="s">
        <v>6</v>
      </c>
    </row>
    <row r="13" spans="1:4" ht="12" customHeight="1">
      <c r="A13" s="21">
        <v>1978</v>
      </c>
      <c r="B13" s="37" t="s">
        <v>6</v>
      </c>
      <c r="C13" s="22" t="str">
        <f>'[4]TurnipGreens'!$J25</f>
        <v>NA</v>
      </c>
      <c r="D13" s="22" t="s">
        <v>6</v>
      </c>
    </row>
    <row r="14" spans="1:4" ht="12" customHeight="1">
      <c r="A14" s="21">
        <v>1979</v>
      </c>
      <c r="B14" s="37" t="s">
        <v>6</v>
      </c>
      <c r="C14" s="22" t="str">
        <f>'[4]TurnipGreens'!$J26</f>
        <v>NA</v>
      </c>
      <c r="D14" s="22" t="s">
        <v>6</v>
      </c>
    </row>
    <row r="15" spans="1:81" s="16" customFormat="1" ht="12" customHeight="1">
      <c r="A15" s="21">
        <v>1980</v>
      </c>
      <c r="B15" s="37" t="s">
        <v>6</v>
      </c>
      <c r="C15" s="22" t="str">
        <f>'[4]TurnipGreens'!$J27</f>
        <v>NA</v>
      </c>
      <c r="D15" s="22" t="s">
        <v>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38" t="s">
        <v>6</v>
      </c>
      <c r="C16" s="47" t="str">
        <f>'[4]TurnipGreens'!$J28</f>
        <v>NA</v>
      </c>
      <c r="D16" s="24" t="s">
        <v>6</v>
      </c>
    </row>
    <row r="17" spans="1:4" ht="12" customHeight="1">
      <c r="A17" s="23">
        <v>1982</v>
      </c>
      <c r="B17" s="38" t="s">
        <v>6</v>
      </c>
      <c r="C17" s="47" t="str">
        <f>'[4]TurnipGreens'!$J29</f>
        <v>NA</v>
      </c>
      <c r="D17" s="24" t="s">
        <v>6</v>
      </c>
    </row>
    <row r="18" spans="1:4" ht="12" customHeight="1">
      <c r="A18" s="23">
        <v>1983</v>
      </c>
      <c r="B18" s="38" t="s">
        <v>6</v>
      </c>
      <c r="C18" s="47" t="str">
        <f>'[4]TurnipGreens'!$J30</f>
        <v>NA</v>
      </c>
      <c r="D18" s="24" t="s">
        <v>6</v>
      </c>
    </row>
    <row r="19" spans="1:4" ht="12" customHeight="1">
      <c r="A19" s="23">
        <v>1984</v>
      </c>
      <c r="B19" s="38" t="s">
        <v>6</v>
      </c>
      <c r="C19" s="47" t="str">
        <f>'[4]TurnipGreens'!$J31</f>
        <v>NA</v>
      </c>
      <c r="D19" s="24" t="s">
        <v>6</v>
      </c>
    </row>
    <row r="20" spans="1:81" s="16" customFormat="1" ht="12" customHeight="1">
      <c r="A20" s="23">
        <v>1985</v>
      </c>
      <c r="B20" s="38" t="s">
        <v>6</v>
      </c>
      <c r="C20" s="47" t="str">
        <f>'[4]TurnipGreens'!$J32</f>
        <v>NA</v>
      </c>
      <c r="D20" s="24" t="s">
        <v>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37" t="s">
        <v>6</v>
      </c>
      <c r="C21" s="22" t="str">
        <f>'[4]TurnipGreens'!$J33</f>
        <v>NA</v>
      </c>
      <c r="D21" s="22" t="s">
        <v>6</v>
      </c>
    </row>
    <row r="22" spans="1:4" ht="12" customHeight="1">
      <c r="A22" s="21">
        <v>1987</v>
      </c>
      <c r="B22" s="37" t="s">
        <v>6</v>
      </c>
      <c r="C22" s="22" t="str">
        <f>'[4]TurnipGreens'!$J34</f>
        <v>NA</v>
      </c>
      <c r="D22" s="22" t="s">
        <v>6</v>
      </c>
    </row>
    <row r="23" spans="1:4" ht="12" customHeight="1">
      <c r="A23" s="21">
        <v>1988</v>
      </c>
      <c r="B23" s="37" t="s">
        <v>6</v>
      </c>
      <c r="C23" s="22" t="str">
        <f>'[4]TurnipGreens'!$J35</f>
        <v>NA</v>
      </c>
      <c r="D23" s="22" t="s">
        <v>6</v>
      </c>
    </row>
    <row r="24" spans="1:4" ht="12" customHeight="1">
      <c r="A24" s="21">
        <v>1989</v>
      </c>
      <c r="B24" s="37" t="s">
        <v>6</v>
      </c>
      <c r="C24" s="22" t="str">
        <f>'[4]TurnipGreens'!$J36</f>
        <v>NA</v>
      </c>
      <c r="D24" s="22" t="s">
        <v>6</v>
      </c>
    </row>
    <row r="25" spans="1:81" s="16" customFormat="1" ht="12" customHeight="1">
      <c r="A25" s="21">
        <v>1990</v>
      </c>
      <c r="B25" s="37" t="s">
        <v>6</v>
      </c>
      <c r="C25" s="22" t="str">
        <f>'[4]TurnipGreens'!$J37</f>
        <v>NA</v>
      </c>
      <c r="D25" s="22" t="s">
        <v>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38" t="s">
        <v>6</v>
      </c>
      <c r="C26" s="47" t="str">
        <f>'[4]TurnipGreens'!$J38</f>
        <v>NA</v>
      </c>
      <c r="D26" s="24" t="s">
        <v>6</v>
      </c>
    </row>
    <row r="27" spans="1:4" ht="12" customHeight="1">
      <c r="A27" s="23">
        <v>1992</v>
      </c>
      <c r="B27" s="38" t="s">
        <v>6</v>
      </c>
      <c r="C27" s="47" t="str">
        <f>'[4]TurnipGreens'!$J39</f>
        <v>NA</v>
      </c>
      <c r="D27" s="24" t="s">
        <v>6</v>
      </c>
    </row>
    <row r="28" spans="1:4" ht="12" customHeight="1">
      <c r="A28" s="23">
        <v>1993</v>
      </c>
      <c r="B28" s="38" t="s">
        <v>6</v>
      </c>
      <c r="C28" s="47" t="str">
        <f>'[4]TurnipGreens'!$J40</f>
        <v>NA</v>
      </c>
      <c r="D28" s="24" t="s">
        <v>6</v>
      </c>
    </row>
    <row r="29" spans="1:4" ht="12" customHeight="1">
      <c r="A29" s="23">
        <v>1994</v>
      </c>
      <c r="B29" s="38" t="s">
        <v>6</v>
      </c>
      <c r="C29" s="47" t="str">
        <f>'[4]TurnipGreens'!$J41</f>
        <v>NA</v>
      </c>
      <c r="D29" s="24" t="s">
        <v>6</v>
      </c>
    </row>
    <row r="30" spans="1:81" s="16" customFormat="1" ht="12" customHeight="1">
      <c r="A30" s="23">
        <v>1995</v>
      </c>
      <c r="B30" s="38" t="s">
        <v>6</v>
      </c>
      <c r="C30" s="47" t="str">
        <f>'[4]TurnipGreens'!$J42</f>
        <v>NA</v>
      </c>
      <c r="D30" s="24" t="s">
        <v>6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37" t="s">
        <v>6</v>
      </c>
      <c r="C31" s="22" t="str">
        <f>'[4]TurnipGreens'!$J43</f>
        <v>NA</v>
      </c>
      <c r="D31" s="22" t="s">
        <v>6</v>
      </c>
    </row>
    <row r="32" spans="1:4" ht="12" customHeight="1">
      <c r="A32" s="21">
        <v>1997</v>
      </c>
      <c r="B32" s="22">
        <f aca="true" t="shared" si="0" ref="B32:B46">SUM(C32,D32)</f>
        <v>0.5282435363780266</v>
      </c>
      <c r="C32" s="22">
        <f>'[4]TurnipGreens'!$J44</f>
        <v>0.5282435363780266</v>
      </c>
      <c r="D32" s="22" t="s">
        <v>6</v>
      </c>
    </row>
    <row r="33" spans="1:4" ht="12" customHeight="1">
      <c r="A33" s="21">
        <v>1998</v>
      </c>
      <c r="B33" s="22">
        <f t="shared" si="0"/>
        <v>0.5147913007261468</v>
      </c>
      <c r="C33" s="22">
        <f>'[4]TurnipGreens'!$J45</f>
        <v>0.5147913007261468</v>
      </c>
      <c r="D33" s="22" t="s">
        <v>6</v>
      </c>
    </row>
    <row r="34" spans="1:4" ht="12" customHeight="1">
      <c r="A34" s="21">
        <v>1999</v>
      </c>
      <c r="B34" s="22">
        <f t="shared" si="0"/>
        <v>0.5139322992523114</v>
      </c>
      <c r="C34" s="22">
        <f>'[4]TurnipGreens'!$J46</f>
        <v>0.5139322992523114</v>
      </c>
      <c r="D34" s="22" t="s">
        <v>6</v>
      </c>
    </row>
    <row r="35" spans="1:81" s="16" customFormat="1" ht="12" customHeight="1">
      <c r="A35" s="21">
        <v>2000</v>
      </c>
      <c r="B35" s="22">
        <f t="shared" si="0"/>
        <v>0.515253997202401</v>
      </c>
      <c r="C35" s="22">
        <f>'[4]TurnipGreens'!$J47</f>
        <v>0.515253997202401</v>
      </c>
      <c r="D35" s="22" t="s">
        <v>6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0.41498863378027323</v>
      </c>
      <c r="C36" s="47">
        <f>'[4]TurnipGreens'!$J48</f>
        <v>0.41498863378027323</v>
      </c>
      <c r="D36" s="24" t="s">
        <v>6</v>
      </c>
    </row>
    <row r="37" spans="1:4" ht="12" customHeight="1">
      <c r="A37" s="23">
        <v>2002</v>
      </c>
      <c r="B37" s="24">
        <f t="shared" si="0"/>
        <v>0.45786113858047317</v>
      </c>
      <c r="C37" s="47">
        <f>'[4]TurnipGreens'!$J49</f>
        <v>0.45786113858047317</v>
      </c>
      <c r="D37" s="24" t="s">
        <v>6</v>
      </c>
    </row>
    <row r="38" spans="1:4" ht="12" customHeight="1">
      <c r="A38" s="23">
        <v>2003</v>
      </c>
      <c r="B38" s="24">
        <f t="shared" si="0"/>
        <v>0.5225479638639934</v>
      </c>
      <c r="C38" s="47">
        <f>'[4]TurnipGreens'!$J50</f>
        <v>0.5225479638639934</v>
      </c>
      <c r="D38" s="24" t="s">
        <v>6</v>
      </c>
    </row>
    <row r="39" spans="1:4" ht="12" customHeight="1">
      <c r="A39" s="23">
        <v>2004</v>
      </c>
      <c r="B39" s="24">
        <f t="shared" si="0"/>
        <v>0.5080344983681824</v>
      </c>
      <c r="C39" s="47">
        <f>'[4]TurnipGreens'!$J51</f>
        <v>0.5080344983681824</v>
      </c>
      <c r="D39" s="24" t="s">
        <v>6</v>
      </c>
    </row>
    <row r="40" spans="1:4" ht="12" customHeight="1">
      <c r="A40" s="23">
        <v>2005</v>
      </c>
      <c r="B40" s="24">
        <f t="shared" si="0"/>
        <v>0.4432867486807972</v>
      </c>
      <c r="C40" s="47">
        <f>'[4]TurnipGreens'!$J52</f>
        <v>0.4432867486807972</v>
      </c>
      <c r="D40" s="24" t="s">
        <v>6</v>
      </c>
    </row>
    <row r="41" spans="1:4" ht="12" customHeight="1">
      <c r="A41" s="21">
        <v>2006</v>
      </c>
      <c r="B41" s="22">
        <f t="shared" si="0"/>
        <v>0.5296372783800575</v>
      </c>
      <c r="C41" s="22">
        <f>'[4]TurnipGreens'!$J53</f>
        <v>0.5296372783800575</v>
      </c>
      <c r="D41" s="22" t="s">
        <v>6</v>
      </c>
    </row>
    <row r="42" spans="1:4" ht="12" customHeight="1">
      <c r="A42" s="21">
        <v>2007</v>
      </c>
      <c r="B42" s="22">
        <f t="shared" si="0"/>
        <v>0.45799935767058286</v>
      </c>
      <c r="C42" s="22">
        <f>'[4]TurnipGreens'!$J54</f>
        <v>0.45799935767058286</v>
      </c>
      <c r="D42" s="22" t="s">
        <v>6</v>
      </c>
    </row>
    <row r="43" spans="1:4" ht="12" customHeight="1">
      <c r="A43" s="21">
        <v>2008</v>
      </c>
      <c r="B43" s="22">
        <f t="shared" si="0"/>
        <v>0.36959982786750195</v>
      </c>
      <c r="C43" s="22">
        <f>'[4]TurnipGreens'!$J55</f>
        <v>0.36959982786750195</v>
      </c>
      <c r="D43" s="22" t="s">
        <v>6</v>
      </c>
    </row>
    <row r="44" spans="1:4" ht="12" customHeight="1">
      <c r="A44" s="21">
        <v>2009</v>
      </c>
      <c r="B44" s="22">
        <f t="shared" si="0"/>
        <v>0.34339579747952026</v>
      </c>
      <c r="C44" s="22">
        <f>'[4]TurnipGreens'!$J56</f>
        <v>0.34339579747952026</v>
      </c>
      <c r="D44" s="22" t="s">
        <v>6</v>
      </c>
    </row>
    <row r="45" spans="1:4" ht="12" customHeight="1">
      <c r="A45" s="21">
        <v>2010</v>
      </c>
      <c r="B45" s="22">
        <f t="shared" si="0"/>
        <v>0.3369493415180222</v>
      </c>
      <c r="C45" s="22">
        <f>'[4]TurnipGreens'!$J57</f>
        <v>0.3369493415180222</v>
      </c>
      <c r="D45" s="22" t="s">
        <v>6</v>
      </c>
    </row>
    <row r="46" spans="1:4" ht="12" customHeight="1">
      <c r="A46" s="23">
        <v>2011</v>
      </c>
      <c r="B46" s="24">
        <f t="shared" si="0"/>
        <v>0.3182713539312137</v>
      </c>
      <c r="C46" s="47">
        <f>'[4]TurnipGreens'!$J58</f>
        <v>0.3182713539312137</v>
      </c>
      <c r="D46" s="24" t="s">
        <v>6</v>
      </c>
    </row>
    <row r="47" spans="1:4" ht="12" customHeight="1">
      <c r="A47" s="46">
        <v>2012</v>
      </c>
      <c r="B47" s="47">
        <f aca="true" t="shared" si="1" ref="B47:B52">SUM(C47,D47)</f>
        <v>0.2514912758751494</v>
      </c>
      <c r="C47" s="47">
        <f>'[4]TurnipGreens'!$J59</f>
        <v>0.2514912758751494</v>
      </c>
      <c r="D47" s="47" t="s">
        <v>6</v>
      </c>
    </row>
    <row r="48" spans="1:4" ht="12" customHeight="1">
      <c r="A48" s="46">
        <v>2013</v>
      </c>
      <c r="B48" s="47">
        <f t="shared" si="1"/>
        <v>0.23121172988363653</v>
      </c>
      <c r="C48" s="47">
        <f>'[4]TurnipGreens'!$J60</f>
        <v>0.23121172988363653</v>
      </c>
      <c r="D48" s="47" t="s">
        <v>6</v>
      </c>
    </row>
    <row r="49" spans="1:4" ht="12" customHeight="1">
      <c r="A49" s="46">
        <v>2014</v>
      </c>
      <c r="B49" s="47">
        <f t="shared" si="1"/>
        <v>0.39376357276062235</v>
      </c>
      <c r="C49" s="47">
        <f>'[4]TurnipGreens'!$J61</f>
        <v>0.39376357276062235</v>
      </c>
      <c r="D49" s="47" t="s">
        <v>6</v>
      </c>
    </row>
    <row r="50" spans="1:4" ht="12" customHeight="1">
      <c r="A50" s="49">
        <v>2015</v>
      </c>
      <c r="B50" s="50">
        <f t="shared" si="1"/>
        <v>0.27414575147423165</v>
      </c>
      <c r="C50" s="50">
        <f>'[4]TurnipGreens'!$J62</f>
        <v>0.27414575147423165</v>
      </c>
      <c r="D50" s="50" t="s">
        <v>6</v>
      </c>
    </row>
    <row r="51" spans="1:4" ht="12" customHeight="1">
      <c r="A51" s="56">
        <v>2016</v>
      </c>
      <c r="B51" s="48">
        <f t="shared" si="1"/>
        <v>0.22895076287529004</v>
      </c>
      <c r="C51" s="48">
        <f>'[4]TurnipGreens'!$J63</f>
        <v>0.22895076287529004</v>
      </c>
      <c r="D51" s="48" t="s">
        <v>6</v>
      </c>
    </row>
    <row r="52" spans="1:4" ht="12" customHeight="1">
      <c r="A52" s="56">
        <v>2017</v>
      </c>
      <c r="B52" s="48">
        <f t="shared" si="1"/>
        <v>0.35454053542611125</v>
      </c>
      <c r="C52" s="48">
        <f>'[4]TurnipGreens'!$J64</f>
        <v>0.35454053542611125</v>
      </c>
      <c r="D52" s="48" t="s">
        <v>6</v>
      </c>
    </row>
    <row r="53" spans="1:4" ht="12" customHeight="1">
      <c r="A53" s="69">
        <v>2018</v>
      </c>
      <c r="B53" s="70">
        <f>SUM(C53,D53)</f>
        <v>0.3163626591060446</v>
      </c>
      <c r="C53" s="70">
        <f>'[4]TurnipGreens'!$J65</f>
        <v>0.3163626591060446</v>
      </c>
      <c r="D53" s="70" t="s">
        <v>6</v>
      </c>
    </row>
    <row r="54" spans="1:4" ht="12" customHeight="1" thickBot="1">
      <c r="A54" s="57">
        <v>2019</v>
      </c>
      <c r="B54" s="58">
        <f>SUM(C54,D54)</f>
        <v>0.3034577887179407</v>
      </c>
      <c r="C54" s="58">
        <f>'[4]TurnipGreens'!$J66</f>
        <v>0.3034577887179407</v>
      </c>
      <c r="D54" s="58" t="s">
        <v>6</v>
      </c>
    </row>
    <row r="55" spans="1:81" ht="12" customHeight="1" thickTop="1">
      <c r="A55" s="177" t="s">
        <v>56</v>
      </c>
      <c r="B55" s="178"/>
      <c r="C55" s="178"/>
      <c r="D55" s="17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</row>
    <row r="56" spans="1:81" ht="12" customHeight="1">
      <c r="A56" s="180"/>
      <c r="B56" s="181"/>
      <c r="C56" s="181"/>
      <c r="D56" s="182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</row>
    <row r="57" spans="1:81" ht="12" customHeight="1">
      <c r="A57" s="174" t="s">
        <v>123</v>
      </c>
      <c r="B57" s="175"/>
      <c r="C57" s="175"/>
      <c r="D57" s="17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</row>
    <row r="58" spans="1:4" ht="12" customHeight="1">
      <c r="A58" s="174"/>
      <c r="B58" s="175"/>
      <c r="C58" s="175"/>
      <c r="D58" s="176"/>
    </row>
    <row r="59" spans="1:4" ht="12" customHeight="1">
      <c r="A59" s="174"/>
      <c r="B59" s="175"/>
      <c r="C59" s="175"/>
      <c r="D59" s="176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1" right="1" top="1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116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99"/>
      <c r="B3" s="97"/>
      <c r="C3" s="95"/>
      <c r="D3" s="9" t="s">
        <v>2</v>
      </c>
      <c r="E3" s="9" t="s">
        <v>4</v>
      </c>
      <c r="F3" s="12" t="s">
        <v>5</v>
      </c>
    </row>
    <row r="4" spans="1:81" ht="12" customHeight="1">
      <c r="A4" s="42"/>
      <c r="B4" s="82" t="s">
        <v>80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>SUM(C5,D5)</f>
        <v>1.3314610451020437</v>
      </c>
      <c r="C5" s="22">
        <f>'[4]Asparagus'!$H17</f>
        <v>0.44193180266468995</v>
      </c>
      <c r="D5" s="22">
        <f>SUM(E5:F5)</f>
        <v>0.8895292424373538</v>
      </c>
      <c r="E5" s="22">
        <f>'[5]Asparagus'!$J8</f>
        <v>0.5949003678104298</v>
      </c>
      <c r="F5" s="22">
        <f>'[2]Asparagus'!$J8</f>
        <v>0.29462887462692394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aca="true" t="shared" si="0" ref="B6:B45">SUM(C6,D6)</f>
        <v>1.277628619246872</v>
      </c>
      <c r="C6" s="47">
        <f>'[4]Asparagus'!$H18</f>
        <v>0.37862670409946975</v>
      </c>
      <c r="D6" s="47">
        <f aca="true" t="shared" si="1" ref="D6:D35">SUM(E6:F6)</f>
        <v>0.8990019151474022</v>
      </c>
      <c r="E6" s="47">
        <f>'[5]Asparagus'!$J9</f>
        <v>0.62903114547953</v>
      </c>
      <c r="F6" s="47">
        <f>'[2]Asparagus'!$J9</f>
        <v>0.2699707696678722</v>
      </c>
    </row>
    <row r="7" spans="1:6" ht="12" customHeight="1">
      <c r="A7" s="23">
        <v>1972</v>
      </c>
      <c r="B7" s="24">
        <f t="shared" si="0"/>
        <v>1.2655819462121625</v>
      </c>
      <c r="C7" s="47">
        <f>'[4]Asparagus'!$H19</f>
        <v>0.403152037199375</v>
      </c>
      <c r="D7" s="47">
        <f t="shared" si="1"/>
        <v>0.8624299090127876</v>
      </c>
      <c r="E7" s="47">
        <f>'[5]Asparagus'!$J10</f>
        <v>0.6125210017444261</v>
      </c>
      <c r="F7" s="47">
        <f>'[2]Asparagus'!$J10</f>
        <v>0.24990890726836146</v>
      </c>
    </row>
    <row r="8" spans="1:6" ht="12" customHeight="1">
      <c r="A8" s="23">
        <v>1973</v>
      </c>
      <c r="B8" s="24">
        <f t="shared" si="0"/>
        <v>1.2927251958231503</v>
      </c>
      <c r="C8" s="47">
        <f>'[4]Asparagus'!$H20</f>
        <v>0.4003416560882266</v>
      </c>
      <c r="D8" s="47">
        <f t="shared" si="1"/>
        <v>0.8923835397349237</v>
      </c>
      <c r="E8" s="47">
        <f>'[5]Asparagus'!$J11</f>
        <v>0.6449377021348217</v>
      </c>
      <c r="F8" s="47">
        <f>'[2]Asparagus'!$J11</f>
        <v>0.24744583760010194</v>
      </c>
    </row>
    <row r="9" spans="1:6" ht="12" customHeight="1">
      <c r="A9" s="23">
        <v>1974</v>
      </c>
      <c r="B9" s="24">
        <f t="shared" si="0"/>
        <v>1.0997691538765468</v>
      </c>
      <c r="C9" s="47">
        <f>'[4]Asparagus'!$H21</f>
        <v>0.3887465280050876</v>
      </c>
      <c r="D9" s="47">
        <f t="shared" si="1"/>
        <v>0.7110226258714591</v>
      </c>
      <c r="E9" s="47">
        <f>'[5]Asparagus'!$J12</f>
        <v>0.5267488690093008</v>
      </c>
      <c r="F9" s="47">
        <f>'[2]Asparagus'!$J12</f>
        <v>0.18427375686215827</v>
      </c>
    </row>
    <row r="10" spans="1:81" s="16" customFormat="1" ht="12" customHeight="1">
      <c r="A10" s="23">
        <v>1975</v>
      </c>
      <c r="B10" s="24">
        <f t="shared" si="0"/>
        <v>1.2026265447920717</v>
      </c>
      <c r="C10" s="47">
        <f>'[4]Asparagus'!$H22</f>
        <v>0.4117551731003412</v>
      </c>
      <c r="D10" s="47">
        <f t="shared" si="1"/>
        <v>0.7908713716917305</v>
      </c>
      <c r="E10" s="47">
        <f>'[5]Asparagus'!$J13</f>
        <v>0.583960322625412</v>
      </c>
      <c r="F10" s="47">
        <f>'[2]Asparagus'!$J13</f>
        <v>0.2069110490663185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1.224108434743823</v>
      </c>
      <c r="C11" s="22">
        <f>'[4]Asparagus'!$H23</f>
        <v>0.43121562317136836</v>
      </c>
      <c r="D11" s="22">
        <f t="shared" si="1"/>
        <v>0.7928928115724545</v>
      </c>
      <c r="E11" s="22">
        <f>'[5]Asparagus'!$J14</f>
        <v>0.5330871840355912</v>
      </c>
      <c r="F11" s="22">
        <f>'[2]Asparagus'!$J14</f>
        <v>0.25980562753686337</v>
      </c>
    </row>
    <row r="12" spans="1:6" ht="12" customHeight="1">
      <c r="A12" s="21">
        <v>1977</v>
      </c>
      <c r="B12" s="22">
        <f t="shared" si="0"/>
        <v>0.9933761891213372</v>
      </c>
      <c r="C12" s="22">
        <f>'[4]Asparagus'!$H24</f>
        <v>0.33601931698020204</v>
      </c>
      <c r="D12" s="22">
        <f t="shared" si="1"/>
        <v>0.6573568721411351</v>
      </c>
      <c r="E12" s="22">
        <f>'[5]Asparagus'!$J15</f>
        <v>0.4513595692111364</v>
      </c>
      <c r="F12" s="22">
        <f>'[2]Asparagus'!$J15</f>
        <v>0.2059973029299988</v>
      </c>
    </row>
    <row r="13" spans="1:6" ht="12" customHeight="1">
      <c r="A13" s="21">
        <v>1978</v>
      </c>
      <c r="B13" s="22">
        <f t="shared" si="0"/>
        <v>0.8459551443469999</v>
      </c>
      <c r="C13" s="22">
        <f>'[4]Asparagus'!$H25</f>
        <v>0.2881505941550419</v>
      </c>
      <c r="D13" s="22">
        <f t="shared" si="1"/>
        <v>0.557804550191958</v>
      </c>
      <c r="E13" s="22">
        <f>'[5]Asparagus'!$J16</f>
        <v>0.3791185111506928</v>
      </c>
      <c r="F13" s="22">
        <f>'[2]Asparagus'!$J16</f>
        <v>0.17868603904126512</v>
      </c>
    </row>
    <row r="14" spans="1:6" ht="12" customHeight="1">
      <c r="A14" s="21">
        <v>1979</v>
      </c>
      <c r="B14" s="22">
        <f t="shared" si="0"/>
        <v>0.7395644986522247</v>
      </c>
      <c r="C14" s="22">
        <f>'[4]Asparagus'!$H26</f>
        <v>0.25060540756703914</v>
      </c>
      <c r="D14" s="22">
        <f t="shared" si="1"/>
        <v>0.48895909108518565</v>
      </c>
      <c r="E14" s="22">
        <f>'[5]Asparagus'!$J17</f>
        <v>0.3216943482353045</v>
      </c>
      <c r="F14" s="22">
        <f>'[2]Asparagus'!$J17</f>
        <v>0.16726474284988113</v>
      </c>
    </row>
    <row r="15" spans="1:81" s="16" customFormat="1" ht="12" customHeight="1">
      <c r="A15" s="21">
        <v>1980</v>
      </c>
      <c r="B15" s="22">
        <f t="shared" si="0"/>
        <v>0.7854682347058661</v>
      </c>
      <c r="C15" s="22">
        <f>'[4]Asparagus'!$H27</f>
        <v>0.29395852910954395</v>
      </c>
      <c r="D15" s="22">
        <f t="shared" si="1"/>
        <v>0.4915097055963221</v>
      </c>
      <c r="E15" s="22">
        <f>'[5]Asparagus'!$J18</f>
        <v>0.3643388882540775</v>
      </c>
      <c r="F15" s="22">
        <f>'[2]Asparagus'!$J18</f>
        <v>0.12717081734224464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0.7957054118282266</v>
      </c>
      <c r="C16" s="47">
        <f>'[4]Asparagus'!$H28</f>
        <v>0.3104284981258099</v>
      </c>
      <c r="D16" s="47">
        <f t="shared" si="1"/>
        <v>0.4852769137024167</v>
      </c>
      <c r="E16" s="47">
        <f>'[5]Asparagus'!$J19</f>
        <v>0.37756044211270345</v>
      </c>
      <c r="F16" s="47">
        <f>'[2]Asparagus'!$J19</f>
        <v>0.10771647158971326</v>
      </c>
    </row>
    <row r="17" spans="1:6" ht="12" customHeight="1">
      <c r="A17" s="23">
        <v>1982</v>
      </c>
      <c r="B17" s="24">
        <f t="shared" si="0"/>
        <v>0.7207891214915982</v>
      </c>
      <c r="C17" s="47">
        <f>'[4]Asparagus'!$H29</f>
        <v>0.3774355263837925</v>
      </c>
      <c r="D17" s="47">
        <f t="shared" si="1"/>
        <v>0.34335359510780566</v>
      </c>
      <c r="E17" s="47">
        <f>'[5]Asparagus'!$J20</f>
        <v>0.2848712807129188</v>
      </c>
      <c r="F17" s="47">
        <f>'[2]Asparagus'!$J20</f>
        <v>0.0584823143948869</v>
      </c>
    </row>
    <row r="18" spans="1:6" ht="12" customHeight="1">
      <c r="A18" s="23">
        <v>1983</v>
      </c>
      <c r="B18" s="24">
        <f t="shared" si="0"/>
        <v>0.8382699588524616</v>
      </c>
      <c r="C18" s="47">
        <f>'[4]Asparagus'!$H30</f>
        <v>0.4322832864575109</v>
      </c>
      <c r="D18" s="47">
        <f t="shared" si="1"/>
        <v>0.40598667239495073</v>
      </c>
      <c r="E18" s="47">
        <f>'[5]Asparagus'!$J21</f>
        <v>0.2958433403295835</v>
      </c>
      <c r="F18" s="47">
        <f>'[2]Asparagus'!$J21</f>
        <v>0.11014333206536724</v>
      </c>
    </row>
    <row r="19" spans="1:6" ht="12" customHeight="1">
      <c r="A19" s="23">
        <v>1984</v>
      </c>
      <c r="B19" s="24">
        <f t="shared" si="0"/>
        <v>0.8121063438736408</v>
      </c>
      <c r="C19" s="47">
        <f>'[4]Asparagus'!$H31</f>
        <v>0.40617225447221894</v>
      </c>
      <c r="D19" s="47">
        <f t="shared" si="1"/>
        <v>0.40593408940142184</v>
      </c>
      <c r="E19" s="47">
        <f>'[5]Asparagus'!$J22</f>
        <v>0.3179855989652853</v>
      </c>
      <c r="F19" s="47">
        <f>'[2]Asparagus'!$J22</f>
        <v>0.08794849043613655</v>
      </c>
    </row>
    <row r="20" spans="1:81" s="16" customFormat="1" ht="12" customHeight="1">
      <c r="A20" s="23">
        <v>1985</v>
      </c>
      <c r="B20" s="24">
        <f t="shared" si="0"/>
        <v>0.8625604650732854</v>
      </c>
      <c r="C20" s="47">
        <f>'[4]Asparagus'!$H32</f>
        <v>0.4653619383895399</v>
      </c>
      <c r="D20" s="47">
        <f t="shared" si="1"/>
        <v>0.39719852668374556</v>
      </c>
      <c r="E20" s="47">
        <f>'[5]Asparagus'!$J23</f>
        <v>0.2903515967230803</v>
      </c>
      <c r="F20" s="47">
        <f>'[2]Asparagus'!$J23</f>
        <v>0.10684692996066525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0.9902596346040147</v>
      </c>
      <c r="C21" s="22">
        <f>'[4]Asparagus'!$H33</f>
        <v>0.6031431408969835</v>
      </c>
      <c r="D21" s="22">
        <f t="shared" si="1"/>
        <v>0.38711649370703116</v>
      </c>
      <c r="E21" s="22">
        <f>'[5]Asparagus'!$J24</f>
        <v>0.29226743843612013</v>
      </c>
      <c r="F21" s="22">
        <f>'[2]Asparagus'!$J24</f>
        <v>0.094849055270911</v>
      </c>
    </row>
    <row r="22" spans="1:6" ht="12" customHeight="1">
      <c r="A22" s="21">
        <v>1987</v>
      </c>
      <c r="B22" s="22">
        <f t="shared" si="0"/>
        <v>0.9470656990823875</v>
      </c>
      <c r="C22" s="22">
        <f>'[4]Asparagus'!$H34</f>
        <v>0.5661397670549085</v>
      </c>
      <c r="D22" s="22">
        <f t="shared" si="1"/>
        <v>0.38092593202747893</v>
      </c>
      <c r="E22" s="22">
        <f>'[5]Asparagus'!$J25</f>
        <v>0.2642329615657073</v>
      </c>
      <c r="F22" s="22">
        <f>'[2]Asparagus'!$J25</f>
        <v>0.11669297046177163</v>
      </c>
    </row>
    <row r="23" spans="1:6" ht="12" customHeight="1">
      <c r="A23" s="21">
        <v>1988</v>
      </c>
      <c r="B23" s="22">
        <f t="shared" si="0"/>
        <v>1.037486256280074</v>
      </c>
      <c r="C23" s="22">
        <f>'[4]Asparagus'!$H35</f>
        <v>0.5821378575713917</v>
      </c>
      <c r="D23" s="22">
        <f t="shared" si="1"/>
        <v>0.45534839870868216</v>
      </c>
      <c r="E23" s="22">
        <f>'[5]Asparagus'!$J26</f>
        <v>0.3312365878843038</v>
      </c>
      <c r="F23" s="22">
        <f>'[2]Asparagus'!$J26</f>
        <v>0.1241118108243783</v>
      </c>
    </row>
    <row r="24" spans="1:6" ht="12" customHeight="1">
      <c r="A24" s="21">
        <v>1989</v>
      </c>
      <c r="B24" s="22">
        <f t="shared" si="0"/>
        <v>0.9508449836259105</v>
      </c>
      <c r="C24" s="22">
        <f>'[4]Asparagus'!$H36</f>
        <v>0.5703459299269835</v>
      </c>
      <c r="D24" s="22">
        <f t="shared" si="1"/>
        <v>0.38049905369892695</v>
      </c>
      <c r="E24" s="22">
        <f>'[5]Asparagus'!$J27</f>
        <v>0.30275390730243945</v>
      </c>
      <c r="F24" s="22">
        <f>'[2]Asparagus'!$J27</f>
        <v>0.0777451463964875</v>
      </c>
    </row>
    <row r="25" spans="1:81" s="16" customFormat="1" ht="12" customHeight="1">
      <c r="A25" s="21">
        <v>1990</v>
      </c>
      <c r="B25" s="22">
        <f t="shared" si="0"/>
        <v>1.0060940644139893</v>
      </c>
      <c r="C25" s="22">
        <f>'[4]Asparagus'!$H37</f>
        <v>0.5868671341531672</v>
      </c>
      <c r="D25" s="22">
        <f t="shared" si="1"/>
        <v>0.41922693026082225</v>
      </c>
      <c r="E25" s="22">
        <f>'[5]Asparagus'!$J28</f>
        <v>0.29859366462507797</v>
      </c>
      <c r="F25" s="22">
        <f>'[2]Asparagus'!$J28</f>
        <v>0.12063326563574431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0.9687954524977022</v>
      </c>
      <c r="C26" s="47">
        <f>'[4]Asparagus'!$H38</f>
        <v>0.600607306710639</v>
      </c>
      <c r="D26" s="47">
        <f t="shared" si="1"/>
        <v>0.36818814578706316</v>
      </c>
      <c r="E26" s="47">
        <f>'[5]Asparagus'!$J29</f>
        <v>0.27895509177768224</v>
      </c>
      <c r="F26" s="47">
        <f>'[2]Asparagus'!$J29</f>
        <v>0.08923305400938093</v>
      </c>
    </row>
    <row r="27" spans="1:6" ht="12" customHeight="1">
      <c r="A27" s="23">
        <v>1992</v>
      </c>
      <c r="B27" s="24">
        <f t="shared" si="0"/>
        <v>0.9885923468823716</v>
      </c>
      <c r="C27" s="47">
        <f>'[4]Asparagus'!$H39</f>
        <v>0.5956534407187399</v>
      </c>
      <c r="D27" s="47">
        <f t="shared" si="1"/>
        <v>0.39293890616363175</v>
      </c>
      <c r="E27" s="47">
        <f>'[5]Asparagus'!$J30</f>
        <v>0.2867954564917827</v>
      </c>
      <c r="F27" s="47">
        <f>'[2]Asparagus'!$J30</f>
        <v>0.10614344967184909</v>
      </c>
    </row>
    <row r="28" spans="1:6" ht="12" customHeight="1">
      <c r="A28" s="23">
        <v>1993</v>
      </c>
      <c r="B28" s="24">
        <f t="shared" si="0"/>
        <v>0.9091817825594128</v>
      </c>
      <c r="C28" s="47">
        <f>'[4]Asparagus'!$H40</f>
        <v>0.5673491921384796</v>
      </c>
      <c r="D28" s="47">
        <f t="shared" si="1"/>
        <v>0.3418325904209333</v>
      </c>
      <c r="E28" s="47">
        <f>'[5]Asparagus'!$J31</f>
        <v>0.27906855484044496</v>
      </c>
      <c r="F28" s="47">
        <f>'[2]Asparagus'!$J31</f>
        <v>0.06276403558048835</v>
      </c>
    </row>
    <row r="29" spans="1:6" ht="12" customHeight="1">
      <c r="A29" s="23">
        <v>1994</v>
      </c>
      <c r="B29" s="24">
        <f t="shared" si="0"/>
        <v>0.9353065648582578</v>
      </c>
      <c r="C29" s="47">
        <f>'[4]Asparagus'!$H41</f>
        <v>0.5594374459071653</v>
      </c>
      <c r="D29" s="47">
        <f t="shared" si="1"/>
        <v>0.37586911895109254</v>
      </c>
      <c r="E29" s="47">
        <f>'[5]Asparagus'!$J32</f>
        <v>0.24717221921073812</v>
      </c>
      <c r="F29" s="47">
        <f>'[2]Asparagus'!$J32</f>
        <v>0.1286968997403544</v>
      </c>
    </row>
    <row r="30" spans="1:81" s="16" customFormat="1" ht="12" customHeight="1">
      <c r="A30" s="23">
        <v>1995</v>
      </c>
      <c r="B30" s="24">
        <f t="shared" si="0"/>
        <v>0.8992554153145481</v>
      </c>
      <c r="C30" s="47">
        <f>'[4]Asparagus'!$H42</f>
        <v>0.556754547807786</v>
      </c>
      <c r="D30" s="47">
        <f t="shared" si="1"/>
        <v>0.3425008675067621</v>
      </c>
      <c r="E30" s="47">
        <f>'[5]Asparagus'!$J33</f>
        <v>0.2603197049036416</v>
      </c>
      <c r="F30" s="47">
        <f>'[2]Asparagus'!$J33</f>
        <v>0.08218116260312054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0.9119431117124573</v>
      </c>
      <c r="C31" s="22">
        <f>'[4]Asparagus'!$H43</f>
        <v>0.5778981818316665</v>
      </c>
      <c r="D31" s="22">
        <f t="shared" si="1"/>
        <v>0.3340449298807908</v>
      </c>
      <c r="E31" s="22">
        <f>'[5]Asparagus'!$J34</f>
        <v>0.24361923068080266</v>
      </c>
      <c r="F31" s="22">
        <f>'[2]Asparagus'!$J34</f>
        <v>0.09042569919998815</v>
      </c>
    </row>
    <row r="32" spans="1:6" ht="12" customHeight="1">
      <c r="A32" s="21">
        <v>1997</v>
      </c>
      <c r="B32" s="22">
        <f t="shared" si="0"/>
        <v>0.9375479731093159</v>
      </c>
      <c r="C32" s="22">
        <f>'[4]Asparagus'!$H44</f>
        <v>0.6587964765199039</v>
      </c>
      <c r="D32" s="22">
        <f t="shared" si="1"/>
        <v>0.278751496589412</v>
      </c>
      <c r="E32" s="22">
        <f>'[5]Asparagus'!$J35</f>
        <v>0.19038144530104945</v>
      </c>
      <c r="F32" s="22">
        <f>'[2]Asparagus'!$J35</f>
        <v>0.08837005128836257</v>
      </c>
    </row>
    <row r="33" spans="1:6" ht="12" customHeight="1">
      <c r="A33" s="21">
        <v>1998</v>
      </c>
      <c r="B33" s="22">
        <f t="shared" si="0"/>
        <v>0.9795675645522655</v>
      </c>
      <c r="C33" s="22">
        <f>'[4]Asparagus'!$H45</f>
        <v>0.7310428010068268</v>
      </c>
      <c r="D33" s="22">
        <f t="shared" si="1"/>
        <v>0.24852476354543868</v>
      </c>
      <c r="E33" s="22">
        <f>'[5]Asparagus'!$J36</f>
        <v>0.18996848849211379</v>
      </c>
      <c r="F33" s="22">
        <f>'[2]Asparagus'!$J36</f>
        <v>0.058556275053324905</v>
      </c>
    </row>
    <row r="34" spans="1:6" ht="12" customHeight="1">
      <c r="A34" s="21">
        <v>1999</v>
      </c>
      <c r="B34" s="22">
        <f t="shared" si="0"/>
        <v>1.1239019722322445</v>
      </c>
      <c r="C34" s="22">
        <f>'[4]Asparagus'!$H46</f>
        <v>0.8941160063731894</v>
      </c>
      <c r="D34" s="22">
        <f t="shared" si="1"/>
        <v>0.22978596585905514</v>
      </c>
      <c r="E34" s="22">
        <f>'[5]Asparagus'!$J37</f>
        <v>0.21115973332855942</v>
      </c>
      <c r="F34" s="22">
        <f>'[2]Asparagus'!$J37</f>
        <v>0.01862623253049573</v>
      </c>
    </row>
    <row r="35" spans="1:81" s="16" customFormat="1" ht="12" customHeight="1">
      <c r="A35" s="21">
        <v>2000</v>
      </c>
      <c r="B35" s="22">
        <f t="shared" si="0"/>
        <v>1.2524673530307915</v>
      </c>
      <c r="C35" s="22">
        <f>'[4]Asparagus'!$H47</f>
        <v>0.9566518849797265</v>
      </c>
      <c r="D35" s="22">
        <f t="shared" si="1"/>
        <v>0.295815468051065</v>
      </c>
      <c r="E35" s="22">
        <f>'[5]Asparagus'!$J38</f>
        <v>0.2204998109672964</v>
      </c>
      <c r="F35" s="22">
        <f>'[2]Asparagus'!$J38</f>
        <v>0.07531565708376863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1.2044382110738785</v>
      </c>
      <c r="C36" s="47">
        <f>'[4]Asparagus'!$H48</f>
        <v>0.9198330476191501</v>
      </c>
      <c r="D36" s="47">
        <f aca="true" t="shared" si="2" ref="D36:D41">SUM(E36:F36)</f>
        <v>0.28460516345472836</v>
      </c>
      <c r="E36" s="47">
        <f>'[5]Asparagus'!$J39</f>
        <v>0.21783449705808283</v>
      </c>
      <c r="F36" s="47">
        <f>'[2]Asparagus'!$J39</f>
        <v>0.06677066639664553</v>
      </c>
    </row>
    <row r="37" spans="1:6" ht="12" customHeight="1">
      <c r="A37" s="23">
        <v>2002</v>
      </c>
      <c r="B37" s="24">
        <f t="shared" si="0"/>
        <v>1.2429903086486362</v>
      </c>
      <c r="C37" s="47">
        <f>'[4]Asparagus'!$H49</f>
        <v>0.9635836925156871</v>
      </c>
      <c r="D37" s="47">
        <f t="shared" si="2"/>
        <v>0.27940661613294926</v>
      </c>
      <c r="E37" s="47">
        <f>'[5]Asparagus'!$J40</f>
        <v>0.19866451487111197</v>
      </c>
      <c r="F37" s="47">
        <f>'[2]Asparagus'!$J40</f>
        <v>0.08074210126183727</v>
      </c>
    </row>
    <row r="38" spans="1:6" ht="12" customHeight="1">
      <c r="A38" s="23">
        <v>2003</v>
      </c>
      <c r="B38" s="24">
        <f t="shared" si="0"/>
        <v>1.3434836009773066</v>
      </c>
      <c r="C38" s="47">
        <f>'[4]Asparagus'!$H50</f>
        <v>1.0432084258451406</v>
      </c>
      <c r="D38" s="47">
        <f t="shared" si="2"/>
        <v>0.30027517513216595</v>
      </c>
      <c r="E38" s="47">
        <f>'[5]Asparagus'!$J41</f>
        <v>0.2300260700376234</v>
      </c>
      <c r="F38" s="47">
        <f>'[2]Asparagus'!$J41</f>
        <v>0.07024910509454255</v>
      </c>
    </row>
    <row r="39" spans="1:6" ht="12" customHeight="1">
      <c r="A39" s="23">
        <v>2004</v>
      </c>
      <c r="B39" s="24">
        <f t="shared" si="0"/>
        <v>1.3966039746922436</v>
      </c>
      <c r="C39" s="47">
        <f>'[4]Asparagus'!$H51</f>
        <v>1.1247170986711672</v>
      </c>
      <c r="D39" s="47">
        <f t="shared" si="2"/>
        <v>0.2718868760210765</v>
      </c>
      <c r="E39" s="47">
        <f>'[5]Asparagus'!$J42</f>
        <v>0.20417872095475423</v>
      </c>
      <c r="F39" s="47">
        <f>'[2]Asparagus'!$J42</f>
        <v>0.06770815506632223</v>
      </c>
    </row>
    <row r="40" spans="1:6" ht="12" customHeight="1">
      <c r="A40" s="23">
        <v>2005</v>
      </c>
      <c r="B40" s="24">
        <f t="shared" si="0"/>
        <v>1.3657999690050127</v>
      </c>
      <c r="C40" s="47">
        <f>'[4]Asparagus'!$H52</f>
        <v>1.1162937170580551</v>
      </c>
      <c r="D40" s="47">
        <f t="shared" si="2"/>
        <v>0.24950625194695758</v>
      </c>
      <c r="E40" s="47">
        <f>'[5]Asparagus'!$J43</f>
        <v>0.1907681598474603</v>
      </c>
      <c r="F40" s="47">
        <f>'[2]Asparagus'!$J43</f>
        <v>0.05873809209949728</v>
      </c>
    </row>
    <row r="41" spans="1:6" ht="12" customHeight="1">
      <c r="A41" s="21">
        <v>2006</v>
      </c>
      <c r="B41" s="22">
        <f t="shared" si="0"/>
        <v>1.4102260620967118</v>
      </c>
      <c r="C41" s="22">
        <f>'[4]Asparagus'!$H53</f>
        <v>1.1338796319313154</v>
      </c>
      <c r="D41" s="22">
        <f t="shared" si="2"/>
        <v>0.27634643016539645</v>
      </c>
      <c r="E41" s="22">
        <f>'[5]Asparagus'!$J44</f>
        <v>0.17452902776015017</v>
      </c>
      <c r="F41" s="22">
        <f>'[2]Asparagus'!$J44</f>
        <v>0.1018174024052463</v>
      </c>
    </row>
    <row r="42" spans="1:6" ht="12" customHeight="1">
      <c r="A42" s="21">
        <v>2007</v>
      </c>
      <c r="B42" s="22">
        <f t="shared" si="0"/>
        <v>1.3955329518300505</v>
      </c>
      <c r="C42" s="22">
        <f>'[4]Asparagus'!$H54</f>
        <v>1.1606203932778791</v>
      </c>
      <c r="D42" s="22">
        <f aca="true" t="shared" si="3" ref="D42:D47">SUM(E42:F42)</f>
        <v>0.23491255855217136</v>
      </c>
      <c r="E42" s="22">
        <f>'[5]Asparagus'!$J45</f>
        <v>0.14339657314965884</v>
      </c>
      <c r="F42" s="22">
        <f>'[2]Asparagus'!$J45</f>
        <v>0.09151598540251252</v>
      </c>
    </row>
    <row r="43" spans="1:6" ht="12" customHeight="1">
      <c r="A43" s="21">
        <v>2008</v>
      </c>
      <c r="B43" s="22">
        <f t="shared" si="0"/>
        <v>1.4815874050462203</v>
      </c>
      <c r="C43" s="22">
        <f>'[4]Asparagus'!$H55</f>
        <v>1.1846333346261033</v>
      </c>
      <c r="D43" s="22">
        <f t="shared" si="3"/>
        <v>0.29695407042011707</v>
      </c>
      <c r="E43" s="22">
        <f>'[5]Asparagus'!$J46</f>
        <v>0.2063143241975718</v>
      </c>
      <c r="F43" s="22">
        <f>'[2]Asparagus'!$J46</f>
        <v>0.09063974622254525</v>
      </c>
    </row>
    <row r="44" spans="1:6" ht="12" customHeight="1">
      <c r="A44" s="21">
        <v>2009</v>
      </c>
      <c r="B44" s="22">
        <f t="shared" si="0"/>
        <v>1.5227994580553204</v>
      </c>
      <c r="C44" s="22">
        <f>'[4]Asparagus'!$H56</f>
        <v>1.2943572627121196</v>
      </c>
      <c r="D44" s="22">
        <f t="shared" si="3"/>
        <v>0.2284421953432007</v>
      </c>
      <c r="E44" s="22">
        <f>'[5]Asparagus'!$J47</f>
        <v>0.15901259361332487</v>
      </c>
      <c r="F44" s="22">
        <f>'[2]Asparagus'!$J47</f>
        <v>0.06942960172987585</v>
      </c>
    </row>
    <row r="45" spans="1:6" ht="12" customHeight="1">
      <c r="A45" s="21">
        <v>2010</v>
      </c>
      <c r="B45" s="22">
        <f t="shared" si="0"/>
        <v>1.5816797383242487</v>
      </c>
      <c r="C45" s="22">
        <f>'[4]Asparagus'!$H57</f>
        <v>1.3662979840478418</v>
      </c>
      <c r="D45" s="22">
        <f t="shared" si="3"/>
        <v>0.21538175427640693</v>
      </c>
      <c r="E45" s="22">
        <f>'[5]Asparagus'!$J48</f>
        <v>0.10720553234161986</v>
      </c>
      <c r="F45" s="22">
        <f>'[2]Asparagus'!$J48</f>
        <v>0.10817622193478706</v>
      </c>
    </row>
    <row r="46" spans="1:6" ht="12" customHeight="1">
      <c r="A46" s="46">
        <v>2011</v>
      </c>
      <c r="B46" s="47">
        <f aca="true" t="shared" si="4" ref="B46:B52">SUM(C46,D46)</f>
        <v>1.6436188946254837</v>
      </c>
      <c r="C46" s="47">
        <f>'[4]Asparagus'!$H58</f>
        <v>1.3819439574215815</v>
      </c>
      <c r="D46" s="47">
        <f t="shared" si="3"/>
        <v>0.2616749372039022</v>
      </c>
      <c r="E46" s="47">
        <f>'[5]Asparagus'!$J49</f>
        <v>0.13362614344968088</v>
      </c>
      <c r="F46" s="47">
        <f>'[2]Asparagus'!$J49</f>
        <v>0.12804879375422137</v>
      </c>
    </row>
    <row r="47" spans="1:6" ht="12" customHeight="1">
      <c r="A47" s="46">
        <v>2012</v>
      </c>
      <c r="B47" s="47">
        <f t="shared" si="4"/>
        <v>1.6761101640389133</v>
      </c>
      <c r="C47" s="47">
        <f>'[4]Asparagus'!$H59</f>
        <v>1.4484829931928236</v>
      </c>
      <c r="D47" s="47">
        <f t="shared" si="3"/>
        <v>0.2276271708460897</v>
      </c>
      <c r="E47" s="47">
        <f>'[5]Asparagus'!$J50</f>
        <v>0.13276407502681226</v>
      </c>
      <c r="F47" s="47">
        <f>'[2]Asparagus'!$J50</f>
        <v>0.09486309581927743</v>
      </c>
    </row>
    <row r="48" spans="1:6" ht="12" customHeight="1">
      <c r="A48" s="46">
        <v>2013</v>
      </c>
      <c r="B48" s="47">
        <f t="shared" si="4"/>
        <v>1.6323868957171792</v>
      </c>
      <c r="C48" s="47">
        <f>'[4]Asparagus'!$H60</f>
        <v>1.4153406520389276</v>
      </c>
      <c r="D48" s="47">
        <f aca="true" t="shared" si="5" ref="D48:D54">SUM(E48:F48)</f>
        <v>0.2170462436782517</v>
      </c>
      <c r="E48" s="47">
        <f>'[5]Asparagus'!$J51</f>
        <v>0.11013505932693049</v>
      </c>
      <c r="F48" s="47">
        <f>'[2]Asparagus'!$J51</f>
        <v>0.1069111843513212</v>
      </c>
    </row>
    <row r="49" spans="1:6" ht="12" customHeight="1">
      <c r="A49" s="46">
        <v>2014</v>
      </c>
      <c r="B49" s="47">
        <f t="shared" si="4"/>
        <v>1.8212350760582705</v>
      </c>
      <c r="C49" s="47">
        <f>'[4]Asparagus'!$H61</f>
        <v>1.6521297866975344</v>
      </c>
      <c r="D49" s="47">
        <f t="shared" si="5"/>
        <v>0.1691052893607361</v>
      </c>
      <c r="E49" s="47">
        <f>'[5]Asparagus'!$J52</f>
        <v>0.06993665154381427</v>
      </c>
      <c r="F49" s="47">
        <f>'[2]Asparagus'!$J52</f>
        <v>0.09916863781692184</v>
      </c>
    </row>
    <row r="50" spans="1:6" ht="12" customHeight="1">
      <c r="A50" s="49">
        <v>2015</v>
      </c>
      <c r="B50" s="50">
        <f t="shared" si="4"/>
        <v>1.6404000262069074</v>
      </c>
      <c r="C50" s="50">
        <f>'[4]Asparagus'!$H62</f>
        <v>1.4565680321121746</v>
      </c>
      <c r="D50" s="50">
        <f t="shared" si="5"/>
        <v>0.1838319940947329</v>
      </c>
      <c r="E50" s="47">
        <f>'[5]Asparagus'!$J53</f>
        <v>0.0644570383318492</v>
      </c>
      <c r="F50" s="47">
        <f>'[2]Asparagus'!$J53</f>
        <v>0.11937495576288369</v>
      </c>
    </row>
    <row r="51" spans="1:6" ht="12" customHeight="1">
      <c r="A51" s="56">
        <v>2016</v>
      </c>
      <c r="B51" s="48">
        <f t="shared" si="4"/>
        <v>1.8029998798078342</v>
      </c>
      <c r="C51" s="48">
        <f>'[4]Asparagus'!$H63</f>
        <v>1.5641501395059074</v>
      </c>
      <c r="D51" s="48">
        <f t="shared" si="5"/>
        <v>0.2388497403019267</v>
      </c>
      <c r="E51" s="22">
        <f>'[5]Asparagus'!$J54</f>
        <v>0.07843812333788353</v>
      </c>
      <c r="F51" s="22">
        <f>'[2]Asparagus'!$J54</f>
        <v>0.16041161696404319</v>
      </c>
    </row>
    <row r="52" spans="1:6" ht="12" customHeight="1">
      <c r="A52" s="69">
        <v>2017</v>
      </c>
      <c r="B52" s="70">
        <f t="shared" si="4"/>
        <v>1.8234851623418589</v>
      </c>
      <c r="C52" s="70">
        <f>'[4]Asparagus'!$H64</f>
        <v>1.6186674437628361</v>
      </c>
      <c r="D52" s="70">
        <f t="shared" si="5"/>
        <v>0.20481771857902284</v>
      </c>
      <c r="E52" s="32">
        <f>'[5]Asparagus'!$J55</f>
        <v>0.0670961123321008</v>
      </c>
      <c r="F52" s="32">
        <f>'[2]Asparagus'!$J55</f>
        <v>0.13772160624692203</v>
      </c>
    </row>
    <row r="53" spans="1:6" ht="12" customHeight="1">
      <c r="A53" s="56">
        <v>2018</v>
      </c>
      <c r="B53" s="48">
        <f>SUM(C53,D53)</f>
        <v>1.9024947981509035</v>
      </c>
      <c r="C53" s="48">
        <f>'[4]Asparagus'!$H65</f>
        <v>1.7582048237180379</v>
      </c>
      <c r="D53" s="48">
        <f t="shared" si="5"/>
        <v>0.14428997443286565</v>
      </c>
      <c r="E53" s="22">
        <f>'[5]Asparagus'!$J56</f>
        <v>0.058116896914867607</v>
      </c>
      <c r="F53" s="22">
        <f>'[2]Asparagus'!$J56</f>
        <v>0.08617307751799805</v>
      </c>
    </row>
    <row r="54" spans="1:6" ht="12" customHeight="1" thickBot="1">
      <c r="A54" s="71">
        <v>2019</v>
      </c>
      <c r="B54" s="72">
        <f>SUM(C54,D54)</f>
        <v>1.915094782336536</v>
      </c>
      <c r="C54" s="72">
        <f>'[4]Asparagus'!$H66</f>
        <v>1.7587145326806493</v>
      </c>
      <c r="D54" s="72">
        <f t="shared" si="5"/>
        <v>0.1563802496558869</v>
      </c>
      <c r="E54" s="73">
        <f>'[5]Asparagus'!$J57</f>
        <v>0.05957708934600206</v>
      </c>
      <c r="F54" s="73">
        <f>'[2]Asparagus'!$J57</f>
        <v>0.09680316030988484</v>
      </c>
    </row>
    <row r="55" spans="1:81" ht="12" customHeight="1" thickTop="1">
      <c r="A55" s="102" t="s">
        <v>123</v>
      </c>
      <c r="B55" s="103"/>
      <c r="C55" s="103"/>
      <c r="D55" s="103"/>
      <c r="E55" s="103"/>
      <c r="F55" s="10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05"/>
      <c r="B56" s="106"/>
      <c r="C56" s="106"/>
      <c r="D56" s="106"/>
      <c r="E56" s="106"/>
      <c r="F56" s="107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F1"/>
    <mergeCell ref="A55:F56"/>
    <mergeCell ref="B4:F4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115</v>
      </c>
      <c r="B1" s="81"/>
      <c r="C1" s="81"/>
      <c r="D1" s="81"/>
      <c r="E1" s="80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79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35">SUM(C5:D5)</f>
        <v>6.243462329968099</v>
      </c>
      <c r="C5" s="22" t="s">
        <v>6</v>
      </c>
      <c r="D5" s="22">
        <f>'[3]Pcc'!$B68</f>
        <v>6.243462329968099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t="shared" si="0"/>
        <v>6.756208808044325</v>
      </c>
      <c r="C6" s="24" t="s">
        <v>6</v>
      </c>
      <c r="D6" s="24">
        <f>'[3]Pcc'!$B69</f>
        <v>6.756208808044325</v>
      </c>
    </row>
    <row r="7" spans="1:4" ht="12" customHeight="1">
      <c r="A7" s="23">
        <v>1972</v>
      </c>
      <c r="B7" s="24">
        <f t="shared" si="0"/>
        <v>5.7655331211647685</v>
      </c>
      <c r="C7" s="24" t="s">
        <v>6</v>
      </c>
      <c r="D7" s="24">
        <f>'[3]Pcc'!$B70</f>
        <v>5.7655331211647685</v>
      </c>
    </row>
    <row r="8" spans="1:4" ht="12" customHeight="1">
      <c r="A8" s="23">
        <v>1973</v>
      </c>
      <c r="B8" s="24">
        <f t="shared" si="0"/>
        <v>7.439298683252536</v>
      </c>
      <c r="C8" s="24" t="s">
        <v>6</v>
      </c>
      <c r="D8" s="24">
        <f>'[3]Pcc'!$B71</f>
        <v>7.439298683252536</v>
      </c>
    </row>
    <row r="9" spans="1:4" ht="12" customHeight="1">
      <c r="A9" s="23">
        <v>1974</v>
      </c>
      <c r="B9" s="24">
        <f t="shared" si="0"/>
        <v>5.481819850656143</v>
      </c>
      <c r="C9" s="24" t="s">
        <v>6</v>
      </c>
      <c r="D9" s="24">
        <f>'[3]Pcc'!$B72</f>
        <v>5.481819850656143</v>
      </c>
    </row>
    <row r="10" spans="1:81" s="16" customFormat="1" ht="12" customHeight="1">
      <c r="A10" s="23">
        <v>1975</v>
      </c>
      <c r="B10" s="24">
        <f t="shared" si="0"/>
        <v>6.80166636147365</v>
      </c>
      <c r="C10" s="24" t="s">
        <v>6</v>
      </c>
      <c r="D10" s="24">
        <f>'[3]Pcc'!$B73</f>
        <v>6.80166636147365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6.270011493772465</v>
      </c>
      <c r="C11" s="22" t="s">
        <v>6</v>
      </c>
      <c r="D11" s="22">
        <f>'[3]Pcc'!$B74</f>
        <v>6.270011493772465</v>
      </c>
    </row>
    <row r="12" spans="1:4" ht="12" customHeight="1">
      <c r="A12" s="21">
        <v>1977</v>
      </c>
      <c r="B12" s="22">
        <f t="shared" si="0"/>
        <v>6.669621239070015</v>
      </c>
      <c r="C12" s="22" t="s">
        <v>6</v>
      </c>
      <c r="D12" s="22">
        <f>'[3]Pcc'!$B75</f>
        <v>6.669621239070015</v>
      </c>
    </row>
    <row r="13" spans="1:4" ht="12" customHeight="1">
      <c r="A13" s="21">
        <v>1978</v>
      </c>
      <c r="B13" s="22">
        <f t="shared" si="0"/>
        <v>5.063209602738402</v>
      </c>
      <c r="C13" s="22" t="s">
        <v>6</v>
      </c>
      <c r="D13" s="22">
        <f>'[3]Pcc'!$B76</f>
        <v>5.063209602738402</v>
      </c>
    </row>
    <row r="14" spans="1:4" ht="12" customHeight="1">
      <c r="A14" s="21">
        <v>1979</v>
      </c>
      <c r="B14" s="22">
        <f t="shared" si="0"/>
        <v>6.23582882740733</v>
      </c>
      <c r="C14" s="22" t="s">
        <v>6</v>
      </c>
      <c r="D14" s="22">
        <f>'[3]Pcc'!$B77</f>
        <v>6.23582882740733</v>
      </c>
    </row>
    <row r="15" spans="1:81" s="16" customFormat="1" ht="12" customHeight="1">
      <c r="A15" s="21">
        <v>1980</v>
      </c>
      <c r="B15" s="22">
        <f t="shared" si="0"/>
        <v>5.396398184097328</v>
      </c>
      <c r="C15" s="22" t="s">
        <v>6</v>
      </c>
      <c r="D15" s="22">
        <f>'[3]Pcc'!$B78</f>
        <v>5.396398184097328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5.421430737299837</v>
      </c>
      <c r="C16" s="24" t="s">
        <v>6</v>
      </c>
      <c r="D16" s="24">
        <f>'[3]Pcc'!$B79</f>
        <v>5.421430737299837</v>
      </c>
    </row>
    <row r="17" spans="1:4" ht="12" customHeight="1">
      <c r="A17" s="23">
        <v>1982</v>
      </c>
      <c r="B17" s="24">
        <f t="shared" si="0"/>
        <v>7.347029244073206</v>
      </c>
      <c r="C17" s="24" t="s">
        <v>6</v>
      </c>
      <c r="D17" s="24">
        <f>'[3]Pcc'!$B80</f>
        <v>7.347029244073206</v>
      </c>
    </row>
    <row r="18" spans="1:4" ht="12" customHeight="1">
      <c r="A18" s="23">
        <v>1983</v>
      </c>
      <c r="B18" s="24">
        <f t="shared" si="0"/>
        <v>6.247275912236894</v>
      </c>
      <c r="C18" s="24" t="s">
        <v>6</v>
      </c>
      <c r="D18" s="24">
        <f>'[3]Pcc'!$B81</f>
        <v>6.247275912236894</v>
      </c>
    </row>
    <row r="19" spans="1:4" ht="12" customHeight="1">
      <c r="A19" s="23">
        <v>1984</v>
      </c>
      <c r="B19" s="24">
        <f t="shared" si="0"/>
        <v>5.407279377176438</v>
      </c>
      <c r="C19" s="24" t="s">
        <v>6</v>
      </c>
      <c r="D19" s="24">
        <f>'[3]Pcc'!$B82</f>
        <v>5.407279377176438</v>
      </c>
    </row>
    <row r="20" spans="1:81" s="16" customFormat="1" ht="12" customHeight="1">
      <c r="A20" s="23">
        <v>1985</v>
      </c>
      <c r="B20" s="24">
        <f t="shared" si="0"/>
        <v>6.911872446531611</v>
      </c>
      <c r="C20" s="24" t="s">
        <v>6</v>
      </c>
      <c r="D20" s="24">
        <f>'[3]Pcc'!$B83</f>
        <v>6.911872446531611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6.358637570988716</v>
      </c>
      <c r="C21" s="22" t="s">
        <v>6</v>
      </c>
      <c r="D21" s="22">
        <f>'[3]Pcc'!$B84</f>
        <v>6.358637570988716</v>
      </c>
    </row>
    <row r="22" spans="1:4" ht="12" customHeight="1">
      <c r="A22" s="21">
        <v>1987</v>
      </c>
      <c r="B22" s="22">
        <f t="shared" si="0"/>
        <v>5.3835965634833025</v>
      </c>
      <c r="C22" s="22" t="s">
        <v>6</v>
      </c>
      <c r="D22" s="22">
        <f>'[3]Pcc'!$B85</f>
        <v>5.3835965634833025</v>
      </c>
    </row>
    <row r="23" spans="1:4" ht="12" customHeight="1">
      <c r="A23" s="21">
        <v>1988</v>
      </c>
      <c r="B23" s="22">
        <f t="shared" si="0"/>
        <v>6.846759738961153</v>
      </c>
      <c r="C23" s="22" t="s">
        <v>6</v>
      </c>
      <c r="D23" s="22">
        <f>'[3]Pcc'!$B86</f>
        <v>6.846759738961153</v>
      </c>
    </row>
    <row r="24" spans="1:4" ht="12" customHeight="1">
      <c r="A24" s="21">
        <v>1989</v>
      </c>
      <c r="B24" s="22">
        <f t="shared" si="0"/>
        <v>5.41957045941016</v>
      </c>
      <c r="C24" s="22" t="s">
        <v>6</v>
      </c>
      <c r="D24" s="22">
        <f>'[3]Pcc'!$B87</f>
        <v>5.41957045941016</v>
      </c>
    </row>
    <row r="25" spans="1:81" s="16" customFormat="1" ht="12" customHeight="1">
      <c r="A25" s="21">
        <v>1990</v>
      </c>
      <c r="B25" s="22">
        <f t="shared" si="0"/>
        <v>6.729235146509306</v>
      </c>
      <c r="C25" s="22" t="s">
        <v>6</v>
      </c>
      <c r="D25" s="22">
        <f>'[3]Pcc'!$B88</f>
        <v>6.729235146509306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7.347317346409305</v>
      </c>
      <c r="C26" s="24" t="s">
        <v>6</v>
      </c>
      <c r="D26" s="24">
        <f>'[3]Pcc'!$B89</f>
        <v>7.347317346409305</v>
      </c>
    </row>
    <row r="27" spans="1:4" ht="12" customHeight="1">
      <c r="A27" s="23">
        <v>1992</v>
      </c>
      <c r="B27" s="24">
        <f t="shared" si="0"/>
        <v>7.818356298706858</v>
      </c>
      <c r="C27" s="24" t="s">
        <v>6</v>
      </c>
      <c r="D27" s="24">
        <f>'[3]Pcc'!$B90</f>
        <v>7.818356298706858</v>
      </c>
    </row>
    <row r="28" spans="1:4" ht="12" customHeight="1">
      <c r="A28" s="23">
        <v>1993</v>
      </c>
      <c r="B28" s="24">
        <f t="shared" si="0"/>
        <v>7.2265797198901085</v>
      </c>
      <c r="C28" s="24" t="s">
        <v>6</v>
      </c>
      <c r="D28" s="24">
        <f>'[3]Pcc'!$B91</f>
        <v>7.2265797198901085</v>
      </c>
    </row>
    <row r="29" spans="1:4" ht="12" customHeight="1">
      <c r="A29" s="23">
        <v>1994</v>
      </c>
      <c r="B29" s="24">
        <f t="shared" si="0"/>
        <v>7.707940763601026</v>
      </c>
      <c r="C29" s="24" t="s">
        <v>6</v>
      </c>
      <c r="D29" s="24">
        <f>'[3]Pcc'!$B92</f>
        <v>7.707940763601026</v>
      </c>
    </row>
    <row r="30" spans="1:81" s="16" customFormat="1" ht="12" customHeight="1">
      <c r="A30" s="23">
        <v>1995</v>
      </c>
      <c r="B30" s="24">
        <f t="shared" si="0"/>
        <v>7.5061496828070515</v>
      </c>
      <c r="C30" s="24" t="s">
        <v>6</v>
      </c>
      <c r="D30" s="24">
        <f>'[3]Pcc'!$B93</f>
        <v>7.5061496828070515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7.434463868400659</v>
      </c>
      <c r="C31" s="22" t="s">
        <v>6</v>
      </c>
      <c r="D31" s="22">
        <f>'[3]Pcc'!$B94</f>
        <v>7.434463868400659</v>
      </c>
    </row>
    <row r="32" spans="1:4" ht="12" customHeight="1">
      <c r="A32" s="21">
        <v>1997</v>
      </c>
      <c r="B32" s="22">
        <f t="shared" si="0"/>
        <v>7.396851726319594</v>
      </c>
      <c r="C32" s="22" t="s">
        <v>6</v>
      </c>
      <c r="D32" s="22">
        <f>'[3]Pcc'!$B95</f>
        <v>7.396851726319594</v>
      </c>
    </row>
    <row r="33" spans="1:4" ht="12" customHeight="1">
      <c r="A33" s="21">
        <v>1998</v>
      </c>
      <c r="B33" s="22">
        <f t="shared" si="0"/>
        <v>7.259375356886323</v>
      </c>
      <c r="C33" s="22" t="s">
        <v>6</v>
      </c>
      <c r="D33" s="22">
        <f>'[3]Pcc'!$B96</f>
        <v>7.259375356886323</v>
      </c>
    </row>
    <row r="34" spans="1:4" ht="12" customHeight="1">
      <c r="A34" s="21">
        <v>1999</v>
      </c>
      <c r="B34" s="22">
        <f t="shared" si="0"/>
        <v>7.802208360335845</v>
      </c>
      <c r="C34" s="22" t="s">
        <v>6</v>
      </c>
      <c r="D34" s="22">
        <f>'[3]Pcc'!$B97</f>
        <v>7.802208360335845</v>
      </c>
    </row>
    <row r="35" spans="1:81" s="16" customFormat="1" ht="12" customHeight="1">
      <c r="A35" s="21">
        <v>2000</v>
      </c>
      <c r="B35" s="22">
        <f t="shared" si="0"/>
        <v>7.683493007489775</v>
      </c>
      <c r="C35" s="22" t="s">
        <v>6</v>
      </c>
      <c r="D35" s="22">
        <f>'[3]Pcc'!$B98</f>
        <v>7.683493007489775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aca="true" t="shared" si="1" ref="B36:B41">SUM(C36:D36)</f>
        <v>7.041432291279931</v>
      </c>
      <c r="C36" s="24" t="s">
        <v>6</v>
      </c>
      <c r="D36" s="24">
        <f>'[3]Pcc'!$B99</f>
        <v>7.041432291279931</v>
      </c>
    </row>
    <row r="37" spans="1:4" ht="12" customHeight="1">
      <c r="A37" s="23">
        <v>2002</v>
      </c>
      <c r="B37" s="24">
        <f t="shared" si="1"/>
        <v>6.812775919283656</v>
      </c>
      <c r="C37" s="24" t="s">
        <v>6</v>
      </c>
      <c r="D37" s="24">
        <f>'[3]Pcc'!$B100</f>
        <v>6.812775919283656</v>
      </c>
    </row>
    <row r="38" spans="1:4" ht="12" customHeight="1">
      <c r="A38" s="23">
        <v>2003</v>
      </c>
      <c r="B38" s="24">
        <f t="shared" si="1"/>
        <v>6.771092569733442</v>
      </c>
      <c r="C38" s="24" t="s">
        <v>6</v>
      </c>
      <c r="D38" s="24">
        <f>'[3]Pcc'!$B101</f>
        <v>6.771092569733442</v>
      </c>
    </row>
    <row r="39" spans="1:4" ht="12" customHeight="1">
      <c r="A39" s="23">
        <v>2004</v>
      </c>
      <c r="B39" s="24">
        <f t="shared" si="1"/>
        <v>5.988233539822039</v>
      </c>
      <c r="C39" s="24" t="s">
        <v>6</v>
      </c>
      <c r="D39" s="24">
        <f>'[3]Pcc'!$B102</f>
        <v>5.988233539822039</v>
      </c>
    </row>
    <row r="40" spans="1:4" ht="12" customHeight="1">
      <c r="A40" s="23">
        <v>2005</v>
      </c>
      <c r="B40" s="24">
        <f t="shared" si="1"/>
        <v>6.1224752054633065</v>
      </c>
      <c r="C40" s="24" t="s">
        <v>6</v>
      </c>
      <c r="D40" s="24">
        <f>'[3]Pcc'!$B103</f>
        <v>6.1224752054633065</v>
      </c>
    </row>
    <row r="41" spans="1:4" ht="12" customHeight="1">
      <c r="A41" s="21">
        <v>2006</v>
      </c>
      <c r="B41" s="22">
        <f t="shared" si="1"/>
        <v>6.446732564744005</v>
      </c>
      <c r="C41" s="22" t="s">
        <v>6</v>
      </c>
      <c r="D41" s="22">
        <f>'[3]Pcc'!$B104</f>
        <v>6.446732564744005</v>
      </c>
    </row>
    <row r="42" spans="1:4" ht="12" customHeight="1">
      <c r="A42" s="21">
        <v>2007</v>
      </c>
      <c r="B42" s="22">
        <f aca="true" t="shared" si="2" ref="B42:B47">SUM(C42:D42)</f>
        <v>6.366048138739872</v>
      </c>
      <c r="C42" s="22" t="s">
        <v>6</v>
      </c>
      <c r="D42" s="22">
        <f>'[3]Pcc'!$B105</f>
        <v>6.366048138739872</v>
      </c>
    </row>
    <row r="43" spans="1:4" ht="12" customHeight="1">
      <c r="A43" s="21">
        <v>2008</v>
      </c>
      <c r="B43" s="22">
        <f t="shared" si="2"/>
        <v>6.449586231343737</v>
      </c>
      <c r="C43" s="22" t="s">
        <v>6</v>
      </c>
      <c r="D43" s="22">
        <f>'[3]Pcc'!$B106</f>
        <v>6.449586231343737</v>
      </c>
    </row>
    <row r="44" spans="1:4" ht="12" customHeight="1">
      <c r="A44" s="21">
        <v>2009</v>
      </c>
      <c r="B44" s="22">
        <f t="shared" si="2"/>
        <v>5.752891161063459</v>
      </c>
      <c r="C44" s="22" t="s">
        <v>6</v>
      </c>
      <c r="D44" s="22">
        <f>'[3]Pcc'!$B107</f>
        <v>5.752891161063459</v>
      </c>
    </row>
    <row r="45" spans="1:4" ht="12" customHeight="1">
      <c r="A45" s="21">
        <v>2010</v>
      </c>
      <c r="B45" s="22">
        <f t="shared" si="2"/>
        <v>6.760984478791412</v>
      </c>
      <c r="C45" s="22" t="s">
        <v>6</v>
      </c>
      <c r="D45" s="22">
        <f>'[3]Pcc'!$B108</f>
        <v>6.760984478791412</v>
      </c>
    </row>
    <row r="46" spans="1:4" ht="12" customHeight="1">
      <c r="A46" s="46">
        <v>2011</v>
      </c>
      <c r="B46" s="47">
        <f t="shared" si="2"/>
        <v>5.1478356743634635</v>
      </c>
      <c r="C46" s="47" t="s">
        <v>6</v>
      </c>
      <c r="D46" s="47">
        <f>'[3]Pcc'!$B109</f>
        <v>5.1478356743634635</v>
      </c>
    </row>
    <row r="47" spans="1:4" ht="12" customHeight="1">
      <c r="A47" s="46">
        <v>2012</v>
      </c>
      <c r="B47" s="47">
        <f t="shared" si="2"/>
        <v>5.941923492845178</v>
      </c>
      <c r="C47" s="47" t="s">
        <v>6</v>
      </c>
      <c r="D47" s="47">
        <f>'[3]Pcc'!$B110</f>
        <v>5.941923492845178</v>
      </c>
    </row>
    <row r="48" spans="1:4" ht="12" customHeight="1">
      <c r="A48" s="46">
        <v>2013</v>
      </c>
      <c r="B48" s="47">
        <f aca="true" t="shared" si="3" ref="B48:B54">SUM(C48:D48)</f>
        <v>5.5257382855016965</v>
      </c>
      <c r="C48" s="47" t="s">
        <v>6</v>
      </c>
      <c r="D48" s="47">
        <f>'[3]Pcc'!$B111</f>
        <v>5.5257382855016965</v>
      </c>
    </row>
    <row r="49" spans="1:4" ht="12" customHeight="1">
      <c r="A49" s="46">
        <v>2014</v>
      </c>
      <c r="B49" s="47">
        <f t="shared" si="3"/>
        <v>5.621019156329121</v>
      </c>
      <c r="C49" s="47" t="s">
        <v>6</v>
      </c>
      <c r="D49" s="47">
        <f>'[3]Pcc'!$B112</f>
        <v>5.621019156329121</v>
      </c>
    </row>
    <row r="50" spans="1:4" ht="12" customHeight="1">
      <c r="A50" s="49">
        <v>2015</v>
      </c>
      <c r="B50" s="50">
        <f t="shared" si="3"/>
        <v>7.167655197204963</v>
      </c>
      <c r="C50" s="50" t="s">
        <v>6</v>
      </c>
      <c r="D50" s="50">
        <f>'[3]Pcc'!$B113</f>
        <v>7.167655197204963</v>
      </c>
    </row>
    <row r="51" spans="1:4" ht="12" customHeight="1">
      <c r="A51" s="56">
        <v>2016</v>
      </c>
      <c r="B51" s="48">
        <f t="shared" si="3"/>
        <v>6.693345587721344</v>
      </c>
      <c r="C51" s="48" t="s">
        <v>6</v>
      </c>
      <c r="D51" s="48">
        <f>'[3]Pcc'!$B114</f>
        <v>6.693345587721344</v>
      </c>
    </row>
    <row r="52" spans="1:4" ht="12" customHeight="1">
      <c r="A52" s="56">
        <v>2017</v>
      </c>
      <c r="B52" s="48">
        <f t="shared" si="3"/>
        <v>7.650992075775125</v>
      </c>
      <c r="C52" s="48" t="s">
        <v>6</v>
      </c>
      <c r="D52" s="48">
        <f>'[3]Pcc'!$B115</f>
        <v>7.650992075775125</v>
      </c>
    </row>
    <row r="53" spans="1:4" ht="12" customHeight="1">
      <c r="A53" s="69">
        <v>2018</v>
      </c>
      <c r="B53" s="70">
        <f t="shared" si="3"/>
        <v>8.916987238793874</v>
      </c>
      <c r="C53" s="70" t="s">
        <v>6</v>
      </c>
      <c r="D53" s="70">
        <f>'[3]Pcc'!$B116</f>
        <v>8.916987238793874</v>
      </c>
    </row>
    <row r="54" spans="1:4" ht="12" customHeight="1" thickBot="1">
      <c r="A54" s="69">
        <v>2019</v>
      </c>
      <c r="B54" s="58">
        <f t="shared" si="3"/>
        <v>6.9055781192813965</v>
      </c>
      <c r="C54" s="58" t="s">
        <v>6</v>
      </c>
      <c r="D54" s="58">
        <f>'[3]Pcc'!$B117</f>
        <v>6.9055781192813965</v>
      </c>
    </row>
    <row r="55" spans="1:81" ht="12" customHeight="1" thickTop="1">
      <c r="A55" s="112" t="s">
        <v>56</v>
      </c>
      <c r="B55" s="113"/>
      <c r="C55" s="113"/>
      <c r="D55" s="114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ht="12" customHeight="1">
      <c r="A56" s="115"/>
      <c r="B56" s="116"/>
      <c r="C56" s="116"/>
      <c r="D56" s="117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2" customHeight="1">
      <c r="A57" s="109" t="s">
        <v>123</v>
      </c>
      <c r="B57" s="110"/>
      <c r="C57" s="110"/>
      <c r="D57" s="11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ht="12" customHeight="1">
      <c r="A58" s="109"/>
      <c r="B58" s="110"/>
      <c r="C58" s="110"/>
      <c r="D58" s="11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4" ht="12" customHeight="1">
      <c r="A59" s="109"/>
      <c r="B59" s="110"/>
      <c r="C59" s="110"/>
      <c r="D59" s="111"/>
    </row>
  </sheetData>
  <sheetProtection/>
  <mergeCells count="9">
    <mergeCell ref="A57:D59"/>
    <mergeCell ref="A55:D55"/>
    <mergeCell ref="A56:D56"/>
    <mergeCell ref="B4:D4"/>
    <mergeCell ref="D2:D3"/>
    <mergeCell ref="C2:C3"/>
    <mergeCell ref="B2:B3"/>
    <mergeCell ref="A2:A3"/>
    <mergeCell ref="A1:D1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2.7109375" defaultRowHeight="12" customHeight="1"/>
  <cols>
    <col min="1" max="1" width="12.7109375" style="13" customWidth="1"/>
    <col min="2" max="4" width="12.7109375" style="7" customWidth="1"/>
    <col min="5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114</v>
      </c>
      <c r="B1" s="81"/>
      <c r="C1" s="81"/>
      <c r="D1" s="81"/>
      <c r="E1" s="36"/>
      <c r="F1" s="36"/>
      <c r="G1" s="36"/>
      <c r="H1" s="36"/>
      <c r="I1" s="36"/>
      <c r="J1" s="36"/>
    </row>
    <row r="2" spans="1:4" ht="12" customHeight="1" thickTop="1">
      <c r="A2" s="98" t="s">
        <v>3</v>
      </c>
      <c r="B2" s="96" t="s">
        <v>2</v>
      </c>
      <c r="C2" s="96" t="s">
        <v>0</v>
      </c>
      <c r="D2" s="100" t="s">
        <v>7</v>
      </c>
    </row>
    <row r="3" spans="1:4" ht="12" customHeight="1">
      <c r="A3" s="99"/>
      <c r="B3" s="97"/>
      <c r="C3" s="97"/>
      <c r="D3" s="101"/>
    </row>
    <row r="4" spans="1:81" ht="12" customHeight="1">
      <c r="A4" s="42"/>
      <c r="B4" s="82" t="s">
        <v>70</v>
      </c>
      <c r="C4" s="83"/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>SUM(C5:D5)</f>
        <v>0.7128654641425759</v>
      </c>
      <c r="C5" s="22" t="s">
        <v>6</v>
      </c>
      <c r="D5" s="22">
        <f>'[3]Pcc'!$C68</f>
        <v>0.7128654641425759</v>
      </c>
      <c r="E5" s="15"/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4" ht="12" customHeight="1">
      <c r="A6" s="23">
        <v>1971</v>
      </c>
      <c r="B6" s="24">
        <f aca="true" t="shared" si="0" ref="B6:B40">SUM(C6:D6)</f>
        <v>0.6559893541793804</v>
      </c>
      <c r="C6" s="24" t="s">
        <v>6</v>
      </c>
      <c r="D6" s="24">
        <f>'[3]Pcc'!$C69</f>
        <v>0.6559893541793804</v>
      </c>
    </row>
    <row r="7" spans="1:4" ht="12" customHeight="1">
      <c r="A7" s="23">
        <v>1972</v>
      </c>
      <c r="B7" s="24">
        <f t="shared" si="0"/>
        <v>0.7910064188170421</v>
      </c>
      <c r="C7" s="24" t="s">
        <v>6</v>
      </c>
      <c r="D7" s="24">
        <f>'[3]Pcc'!$C70</f>
        <v>0.7910064188170421</v>
      </c>
    </row>
    <row r="8" spans="1:4" ht="12" customHeight="1">
      <c r="A8" s="23">
        <v>1973</v>
      </c>
      <c r="B8" s="24">
        <f t="shared" si="0"/>
        <v>0.5457830319690976</v>
      </c>
      <c r="C8" s="24" t="s">
        <v>6</v>
      </c>
      <c r="D8" s="24">
        <f>'[3]Pcc'!$C71</f>
        <v>0.5457830319690976</v>
      </c>
    </row>
    <row r="9" spans="1:4" ht="12" customHeight="1">
      <c r="A9" s="23">
        <v>1974</v>
      </c>
      <c r="B9" s="24">
        <f t="shared" si="0"/>
        <v>0.6897850017846073</v>
      </c>
      <c r="C9" s="24" t="s">
        <v>6</v>
      </c>
      <c r="D9" s="24">
        <f>'[3]Pcc'!$C72</f>
        <v>0.6897850017846073</v>
      </c>
    </row>
    <row r="10" spans="1:81" s="16" customFormat="1" ht="12" customHeight="1">
      <c r="A10" s="23">
        <v>1975</v>
      </c>
      <c r="B10" s="24">
        <f t="shared" si="0"/>
        <v>0.37575393963644144</v>
      </c>
      <c r="C10" s="24" t="s">
        <v>6</v>
      </c>
      <c r="D10" s="24">
        <f>'[3]Pcc'!$C73</f>
        <v>0.37575393963644144</v>
      </c>
      <c r="E10" s="15"/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4" ht="12" customHeight="1">
      <c r="A11" s="21">
        <v>1976</v>
      </c>
      <c r="B11" s="22">
        <f t="shared" si="0"/>
        <v>0.5684912135240333</v>
      </c>
      <c r="C11" s="22" t="s">
        <v>6</v>
      </c>
      <c r="D11" s="22">
        <f>'[3]Pcc'!$C74</f>
        <v>0.5684912135240333</v>
      </c>
    </row>
    <row r="12" spans="1:4" ht="12" customHeight="1">
      <c r="A12" s="21">
        <v>1977</v>
      </c>
      <c r="B12" s="22">
        <f t="shared" si="0"/>
        <v>0.3266770478467373</v>
      </c>
      <c r="C12" s="22" t="s">
        <v>6</v>
      </c>
      <c r="D12" s="22">
        <f>'[3]Pcc'!$C75</f>
        <v>0.3266770478467373</v>
      </c>
    </row>
    <row r="13" spans="1:4" ht="12" customHeight="1">
      <c r="A13" s="21">
        <v>1978</v>
      </c>
      <c r="B13" s="22">
        <f t="shared" si="0"/>
        <v>0.6144666232611059</v>
      </c>
      <c r="C13" s="22" t="s">
        <v>6</v>
      </c>
      <c r="D13" s="22">
        <f>'[3]Pcc'!$C76</f>
        <v>0.6144666232611059</v>
      </c>
    </row>
    <row r="14" spans="1:4" ht="12" customHeight="1">
      <c r="A14" s="21">
        <v>1979</v>
      </c>
      <c r="B14" s="22">
        <f t="shared" si="0"/>
        <v>0.49662039036919614</v>
      </c>
      <c r="C14" s="22" t="s">
        <v>6</v>
      </c>
      <c r="D14" s="22">
        <f>'[3]Pcc'!$C77</f>
        <v>0.49662039036919614</v>
      </c>
    </row>
    <row r="15" spans="1:81" s="16" customFormat="1" ht="12" customHeight="1">
      <c r="A15" s="21">
        <v>1980</v>
      </c>
      <c r="B15" s="22">
        <f t="shared" si="0"/>
        <v>0.5031637574574636</v>
      </c>
      <c r="C15" s="22" t="s">
        <v>6</v>
      </c>
      <c r="D15" s="22">
        <f>'[3]Pcc'!$C78</f>
        <v>0.5031637574574636</v>
      </c>
      <c r="E15" s="15"/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4" ht="12" customHeight="1">
      <c r="A16" s="23">
        <v>1981</v>
      </c>
      <c r="B16" s="24">
        <f t="shared" si="0"/>
        <v>0.5163998873052412</v>
      </c>
      <c r="C16" s="24" t="s">
        <v>6</v>
      </c>
      <c r="D16" s="24">
        <f>'[3]Pcc'!$C79</f>
        <v>0.5163998873052412</v>
      </c>
    </row>
    <row r="17" spans="1:4" ht="12" customHeight="1">
      <c r="A17" s="23">
        <v>1982</v>
      </c>
      <c r="B17" s="24">
        <f t="shared" si="0"/>
        <v>0.343961063476339</v>
      </c>
      <c r="C17" s="24" t="s">
        <v>6</v>
      </c>
      <c r="D17" s="24">
        <f>'[3]Pcc'!$C80</f>
        <v>0.343961063476339</v>
      </c>
    </row>
    <row r="18" spans="1:4" ht="12" customHeight="1">
      <c r="A18" s="23">
        <v>1983</v>
      </c>
      <c r="B18" s="24">
        <f t="shared" si="0"/>
        <v>0.4186864979727588</v>
      </c>
      <c r="C18" s="24" t="s">
        <v>6</v>
      </c>
      <c r="D18" s="24">
        <f>'[3]Pcc'!$C81</f>
        <v>0.4186864979727588</v>
      </c>
    </row>
    <row r="19" spans="1:4" ht="12" customHeight="1">
      <c r="A19" s="23">
        <v>1984</v>
      </c>
      <c r="B19" s="24">
        <f t="shared" si="0"/>
        <v>0.428889670114918</v>
      </c>
      <c r="C19" s="24" t="s">
        <v>6</v>
      </c>
      <c r="D19" s="24">
        <f>'[3]Pcc'!$C82</f>
        <v>0.428889670114918</v>
      </c>
    </row>
    <row r="20" spans="1:81" s="16" customFormat="1" ht="12" customHeight="1">
      <c r="A20" s="23">
        <v>1985</v>
      </c>
      <c r="B20" s="24">
        <f t="shared" si="0"/>
        <v>0.4438366853639226</v>
      </c>
      <c r="C20" s="24" t="s">
        <v>6</v>
      </c>
      <c r="D20" s="24">
        <f>'[3]Pcc'!$C83</f>
        <v>0.4438366853639226</v>
      </c>
      <c r="E20" s="15"/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4" ht="12" customHeight="1">
      <c r="A21" s="21">
        <v>1986</v>
      </c>
      <c r="B21" s="22">
        <f t="shared" si="0"/>
        <v>0.7029109406688423</v>
      </c>
      <c r="C21" s="22" t="s">
        <v>6</v>
      </c>
      <c r="D21" s="22">
        <f>'[3]Pcc'!$C84</f>
        <v>0.7029109406688423</v>
      </c>
    </row>
    <row r="22" spans="1:4" ht="12" customHeight="1">
      <c r="A22" s="21">
        <v>1987</v>
      </c>
      <c r="B22" s="22">
        <f t="shared" si="0"/>
        <v>0.5793270232935177</v>
      </c>
      <c r="C22" s="22" t="s">
        <v>6</v>
      </c>
      <c r="D22" s="22">
        <f>'[3]Pcc'!$C85</f>
        <v>0.5793270232935177</v>
      </c>
    </row>
    <row r="23" spans="1:4" ht="12" customHeight="1">
      <c r="A23" s="21">
        <v>1988</v>
      </c>
      <c r="B23" s="22">
        <f t="shared" si="0"/>
        <v>0.7013250130133083</v>
      </c>
      <c r="C23" s="22" t="s">
        <v>6</v>
      </c>
      <c r="D23" s="22">
        <f>'[3]Pcc'!$C86</f>
        <v>0.7013250130133083</v>
      </c>
    </row>
    <row r="24" spans="1:4" ht="12" customHeight="1">
      <c r="A24" s="21">
        <v>1989</v>
      </c>
      <c r="B24" s="22">
        <f t="shared" si="0"/>
        <v>0.617559955609527</v>
      </c>
      <c r="C24" s="22" t="s">
        <v>6</v>
      </c>
      <c r="D24" s="22">
        <f>'[3]Pcc'!$C87</f>
        <v>0.617559955609527</v>
      </c>
    </row>
    <row r="25" spans="1:81" s="16" customFormat="1" ht="12" customHeight="1">
      <c r="A25" s="21">
        <v>1990</v>
      </c>
      <c r="B25" s="22">
        <f t="shared" si="0"/>
        <v>0.466454088209154</v>
      </c>
      <c r="C25" s="22" t="s">
        <v>6</v>
      </c>
      <c r="D25" s="22">
        <f>'[3]Pcc'!$C88</f>
        <v>0.466454088209154</v>
      </c>
      <c r="E25" s="15"/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4" ht="12" customHeight="1">
      <c r="A26" s="23">
        <v>1991</v>
      </c>
      <c r="B26" s="24">
        <f t="shared" si="0"/>
        <v>0.5597974567368953</v>
      </c>
      <c r="C26" s="24" t="s">
        <v>6</v>
      </c>
      <c r="D26" s="24">
        <f>'[3]Pcc'!$C89</f>
        <v>0.5597974567368953</v>
      </c>
    </row>
    <row r="27" spans="1:4" ht="12" customHeight="1">
      <c r="A27" s="23">
        <v>1992</v>
      </c>
      <c r="B27" s="24">
        <f t="shared" si="0"/>
        <v>0.5977684458532841</v>
      </c>
      <c r="C27" s="24" t="s">
        <v>6</v>
      </c>
      <c r="D27" s="24">
        <f>'[3]Pcc'!$C90</f>
        <v>0.5977684458532841</v>
      </c>
    </row>
    <row r="28" spans="1:4" ht="12" customHeight="1">
      <c r="A28" s="23">
        <v>1993</v>
      </c>
      <c r="B28" s="24">
        <f t="shared" si="0"/>
        <v>0.5107357951747148</v>
      </c>
      <c r="C28" s="24" t="s">
        <v>6</v>
      </c>
      <c r="D28" s="24">
        <f>'[3]Pcc'!$C91</f>
        <v>0.5107357951747148</v>
      </c>
    </row>
    <row r="29" spans="1:4" ht="12" customHeight="1">
      <c r="A29" s="23">
        <v>1994</v>
      </c>
      <c r="B29" s="24">
        <f t="shared" si="0"/>
        <v>0.4413123293460957</v>
      </c>
      <c r="C29" s="24" t="s">
        <v>6</v>
      </c>
      <c r="D29" s="24">
        <f>'[3]Pcc'!$C92</f>
        <v>0.4413123293460957</v>
      </c>
    </row>
    <row r="30" spans="1:81" s="16" customFormat="1" ht="12" customHeight="1">
      <c r="A30" s="23">
        <v>1995</v>
      </c>
      <c r="B30" s="24">
        <f t="shared" si="0"/>
        <v>0.9508549279742229</v>
      </c>
      <c r="C30" s="24" t="s">
        <v>6</v>
      </c>
      <c r="D30" s="24">
        <f>'[3]Pcc'!$C93</f>
        <v>0.9508549279742229</v>
      </c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4" ht="12" customHeight="1">
      <c r="A31" s="21">
        <v>1996</v>
      </c>
      <c r="B31" s="22">
        <f t="shared" si="0"/>
        <v>0.6496201952631168</v>
      </c>
      <c r="C31" s="22" t="s">
        <v>6</v>
      </c>
      <c r="D31" s="22">
        <f>'[3]Pcc'!$C94</f>
        <v>0.6496201952631168</v>
      </c>
    </row>
    <row r="32" spans="1:4" ht="12" customHeight="1">
      <c r="A32" s="21">
        <v>1997</v>
      </c>
      <c r="B32" s="22">
        <f t="shared" si="0"/>
        <v>0.8988631483637968</v>
      </c>
      <c r="C32" s="22" t="s">
        <v>6</v>
      </c>
      <c r="D32" s="22">
        <f>'[3]Pcc'!$C95</f>
        <v>0.8988631483637968</v>
      </c>
    </row>
    <row r="33" spans="1:4" ht="12" customHeight="1">
      <c r="A33" s="21">
        <v>1998</v>
      </c>
      <c r="B33" s="22">
        <f t="shared" si="0"/>
        <v>0.8017455661153708</v>
      </c>
      <c r="C33" s="22" t="s">
        <v>6</v>
      </c>
      <c r="D33" s="22">
        <f>'[3]Pcc'!$C96</f>
        <v>0.8017455661153708</v>
      </c>
    </row>
    <row r="34" spans="1:4" ht="12" customHeight="1">
      <c r="A34" s="21">
        <v>1999</v>
      </c>
      <c r="B34" s="22">
        <f t="shared" si="0"/>
        <v>0.5945513080024477</v>
      </c>
      <c r="C34" s="22" t="s">
        <v>6</v>
      </c>
      <c r="D34" s="22">
        <f>'[3]Pcc'!$C97</f>
        <v>0.5945513080024477</v>
      </c>
    </row>
    <row r="35" spans="1:81" s="16" customFormat="1" ht="12" customHeight="1">
      <c r="A35" s="21">
        <v>2000</v>
      </c>
      <c r="B35" s="22">
        <f t="shared" si="0"/>
        <v>0.8058771334918282</v>
      </c>
      <c r="C35" s="22" t="s">
        <v>6</v>
      </c>
      <c r="D35" s="22">
        <f>'[3]Pcc'!$C98</f>
        <v>0.8058771334918282</v>
      </c>
      <c r="E35" s="15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4" ht="12" customHeight="1">
      <c r="A36" s="23">
        <v>2001</v>
      </c>
      <c r="B36" s="24">
        <f t="shared" si="0"/>
        <v>0.7145460577010595</v>
      </c>
      <c r="C36" s="24" t="s">
        <v>6</v>
      </c>
      <c r="D36" s="24">
        <f>'[3]Pcc'!$C99</f>
        <v>0.7145460577010595</v>
      </c>
    </row>
    <row r="37" spans="1:4" ht="12" customHeight="1">
      <c r="A37" s="23">
        <v>2002</v>
      </c>
      <c r="B37" s="24">
        <f t="shared" si="0"/>
        <v>0.738952310204808</v>
      </c>
      <c r="C37" s="24" t="s">
        <v>6</v>
      </c>
      <c r="D37" s="24">
        <f>'[3]Pcc'!$C100</f>
        <v>0.738952310204808</v>
      </c>
    </row>
    <row r="38" spans="1:4" ht="12" customHeight="1">
      <c r="A38" s="23">
        <v>2003</v>
      </c>
      <c r="B38" s="24">
        <f t="shared" si="0"/>
        <v>0.5677828939859788</v>
      </c>
      <c r="C38" s="24" t="s">
        <v>6</v>
      </c>
      <c r="D38" s="24">
        <f>'[3]Pcc'!$C101</f>
        <v>0.5677828939859788</v>
      </c>
    </row>
    <row r="39" spans="1:4" ht="12" customHeight="1">
      <c r="A39" s="23">
        <v>2004</v>
      </c>
      <c r="B39" s="24">
        <f t="shared" si="0"/>
        <v>0.5916855221409469</v>
      </c>
      <c r="C39" s="24" t="s">
        <v>6</v>
      </c>
      <c r="D39" s="24">
        <f>'[3]Pcc'!$C102</f>
        <v>0.5916855221409469</v>
      </c>
    </row>
    <row r="40" spans="1:4" ht="12" customHeight="1">
      <c r="A40" s="23">
        <v>2005</v>
      </c>
      <c r="B40" s="24">
        <f t="shared" si="0"/>
        <v>0.6946046510460834</v>
      </c>
      <c r="C40" s="24" t="s">
        <v>6</v>
      </c>
      <c r="D40" s="24">
        <f>'[3]Pcc'!$C103</f>
        <v>0.6946046510460834</v>
      </c>
    </row>
    <row r="41" spans="1:4" ht="12" customHeight="1">
      <c r="A41" s="21">
        <v>2006</v>
      </c>
      <c r="B41" s="22">
        <f aca="true" t="shared" si="1" ref="B41:B46">SUM(C41:D41)</f>
        <v>1.126427798726393</v>
      </c>
      <c r="C41" s="22" t="s">
        <v>6</v>
      </c>
      <c r="D41" s="22">
        <f>'[3]Pcc'!$C104</f>
        <v>1.126427798726393</v>
      </c>
    </row>
    <row r="42" spans="1:4" ht="12" customHeight="1">
      <c r="A42" s="21">
        <v>2007</v>
      </c>
      <c r="B42" s="22">
        <f t="shared" si="1"/>
        <v>0.7106179915519851</v>
      </c>
      <c r="C42" s="22" t="s">
        <v>6</v>
      </c>
      <c r="D42" s="22">
        <f>'[3]Pcc'!$C105</f>
        <v>0.7106179915519851</v>
      </c>
    </row>
    <row r="43" spans="1:4" ht="12" customHeight="1">
      <c r="A43" s="21">
        <v>2008</v>
      </c>
      <c r="B43" s="22">
        <f t="shared" si="1"/>
        <v>0.516943775587202</v>
      </c>
      <c r="C43" s="22" t="s">
        <v>6</v>
      </c>
      <c r="D43" s="22">
        <f>'[3]Pcc'!$C106</f>
        <v>0.516943775587202</v>
      </c>
    </row>
    <row r="44" spans="1:4" ht="12" customHeight="1">
      <c r="A44" s="21">
        <v>2009</v>
      </c>
      <c r="B44" s="22">
        <f t="shared" si="1"/>
        <v>1.0158580844593248</v>
      </c>
      <c r="C44" s="22" t="s">
        <v>6</v>
      </c>
      <c r="D44" s="22">
        <f>'[3]Pcc'!$C107</f>
        <v>1.0158580844593248</v>
      </c>
    </row>
    <row r="45" spans="1:4" ht="12" customHeight="1">
      <c r="A45" s="21">
        <v>2010</v>
      </c>
      <c r="B45" s="22">
        <f t="shared" si="1"/>
        <v>1.617721801269438</v>
      </c>
      <c r="C45" s="22" t="s">
        <v>6</v>
      </c>
      <c r="D45" s="22">
        <f>'[3]Pcc'!$C108</f>
        <v>1.617721801269438</v>
      </c>
    </row>
    <row r="46" spans="1:4" ht="12" customHeight="1">
      <c r="A46" s="43">
        <v>2011</v>
      </c>
      <c r="B46" s="44">
        <f t="shared" si="1"/>
        <v>1.055174452683435</v>
      </c>
      <c r="C46" s="44" t="s">
        <v>6</v>
      </c>
      <c r="D46" s="44">
        <f>'[3]Pcc'!$C109</f>
        <v>1.055174452683435</v>
      </c>
    </row>
    <row r="47" spans="1:4" ht="12" customHeight="1">
      <c r="A47" s="46">
        <v>2012</v>
      </c>
      <c r="B47" s="47">
        <f aca="true" t="shared" si="2" ref="B47:B52">SUM(C47:D47)</f>
        <v>0.8525501353267151</v>
      </c>
      <c r="C47" s="47" t="s">
        <v>6</v>
      </c>
      <c r="D47" s="47">
        <f>'[3]Pcc'!$C110</f>
        <v>0.8525501353267151</v>
      </c>
    </row>
    <row r="48" spans="1:4" ht="12" customHeight="1">
      <c r="A48" s="46">
        <v>2013</v>
      </c>
      <c r="B48" s="47">
        <f t="shared" si="2"/>
        <v>0.9991479610796271</v>
      </c>
      <c r="C48" s="47" t="s">
        <v>6</v>
      </c>
      <c r="D48" s="47">
        <f>'[3]Pcc'!$C111</f>
        <v>0.9991479610796271</v>
      </c>
    </row>
    <row r="49" spans="1:4" ht="12" customHeight="1">
      <c r="A49" s="46">
        <v>2014</v>
      </c>
      <c r="B49" s="47">
        <f t="shared" si="2"/>
        <v>0.773543144463467</v>
      </c>
      <c r="C49" s="47" t="s">
        <v>6</v>
      </c>
      <c r="D49" s="47">
        <f>'[3]Pcc'!$C112</f>
        <v>0.773543144463467</v>
      </c>
    </row>
    <row r="50" spans="1:4" ht="12" customHeight="1">
      <c r="A50" s="49">
        <v>2015</v>
      </c>
      <c r="B50" s="50">
        <f t="shared" si="2"/>
        <v>1.1590666788065</v>
      </c>
      <c r="C50" s="50" t="s">
        <v>6</v>
      </c>
      <c r="D50" s="50">
        <f>'[3]Pcc'!$C113</f>
        <v>1.1590666788065</v>
      </c>
    </row>
    <row r="51" spans="1:4" ht="12" customHeight="1">
      <c r="A51" s="56">
        <v>2016</v>
      </c>
      <c r="B51" s="48">
        <f t="shared" si="2"/>
        <v>3.964578325990596</v>
      </c>
      <c r="C51" s="48" t="s">
        <v>6</v>
      </c>
      <c r="D51" s="48">
        <f>'[3]Pcc'!$C114</f>
        <v>3.964578325990596</v>
      </c>
    </row>
    <row r="52" spans="1:4" ht="12" customHeight="1">
      <c r="A52" s="56">
        <v>2017</v>
      </c>
      <c r="B52" s="48">
        <f t="shared" si="2"/>
        <v>3.4199352679920096</v>
      </c>
      <c r="C52" s="48" t="s">
        <v>6</v>
      </c>
      <c r="D52" s="48">
        <f>'[3]Pcc'!$C115</f>
        <v>3.4199352679920096</v>
      </c>
    </row>
    <row r="53" spans="1:4" ht="12" customHeight="1">
      <c r="A53" s="56">
        <v>2018</v>
      </c>
      <c r="B53" s="48">
        <f>SUM(C53:D53)</f>
        <v>4.799481024271075</v>
      </c>
      <c r="C53" s="48" t="s">
        <v>6</v>
      </c>
      <c r="D53" s="48">
        <f>'[3]Pcc'!$C116</f>
        <v>4.799481024271075</v>
      </c>
    </row>
    <row r="54" spans="1:4" ht="12" customHeight="1" thickBot="1">
      <c r="A54" s="71">
        <v>2019</v>
      </c>
      <c r="B54" s="72">
        <f>SUM(C54:D54)</f>
        <v>4.192831263617382</v>
      </c>
      <c r="C54" s="72" t="s">
        <v>6</v>
      </c>
      <c r="D54" s="72">
        <f>'[3]Pcc'!$C117</f>
        <v>4.192831263617382</v>
      </c>
    </row>
    <row r="55" spans="1:81" ht="11.25" customHeight="1" thickTop="1">
      <c r="A55" s="88" t="s">
        <v>56</v>
      </c>
      <c r="B55" s="89"/>
      <c r="C55" s="89"/>
      <c r="D55" s="9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2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81" ht="12" customHeight="1">
      <c r="A57" s="85" t="s">
        <v>123</v>
      </c>
      <c r="B57" s="86"/>
      <c r="C57" s="86"/>
      <c r="D57" s="8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</row>
    <row r="58" spans="1:4" ht="12" customHeight="1">
      <c r="A58" s="85"/>
      <c r="B58" s="86"/>
      <c r="C58" s="86"/>
      <c r="D58" s="87"/>
    </row>
    <row r="59" spans="1:4" ht="12" customHeight="1">
      <c r="A59" s="85"/>
      <c r="B59" s="86"/>
      <c r="C59" s="86"/>
      <c r="D59" s="87"/>
    </row>
  </sheetData>
  <sheetProtection/>
  <mergeCells count="9">
    <mergeCell ref="A1:D1"/>
    <mergeCell ref="B4:D4"/>
    <mergeCell ref="A57:D59"/>
    <mergeCell ref="A55:D55"/>
    <mergeCell ref="A56:D56"/>
    <mergeCell ref="D2:D3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18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113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98" t="s">
        <v>3</v>
      </c>
      <c r="B2" s="126" t="s">
        <v>2</v>
      </c>
      <c r="C2" s="124" t="s">
        <v>0</v>
      </c>
      <c r="D2" s="27" t="s">
        <v>1</v>
      </c>
      <c r="E2" s="28"/>
      <c r="F2" s="28"/>
    </row>
    <row r="3" spans="1:6" ht="12" customHeight="1">
      <c r="A3" s="99"/>
      <c r="B3" s="127"/>
      <c r="C3" s="125"/>
      <c r="D3" s="19" t="s">
        <v>2</v>
      </c>
      <c r="E3" s="19" t="s">
        <v>4</v>
      </c>
      <c r="F3" s="20" t="s">
        <v>5</v>
      </c>
    </row>
    <row r="4" spans="1:81" ht="12" customHeight="1">
      <c r="A4" s="42"/>
      <c r="B4" s="121" t="s">
        <v>78</v>
      </c>
      <c r="C4" s="122"/>
      <c r="D4" s="122"/>
      <c r="E4" s="122"/>
      <c r="F4" s="12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9">
        <f aca="true" t="shared" si="0" ref="B5:B44">SUM(C5,D5)</f>
        <v>0.9388886721417008</v>
      </c>
      <c r="C5" s="29" t="str">
        <f>'[4]LimaBeans'!$H17</f>
        <v>NA</v>
      </c>
      <c r="D5" s="29">
        <f>SUM(E5:F5)</f>
        <v>0.9388886721417008</v>
      </c>
      <c r="E5" s="29">
        <f>'[5]LimaBeans'!$J8</f>
        <v>0.22872247039775276</v>
      </c>
      <c r="F5" s="29">
        <f>'[2]LimaBeans'!$J8</f>
        <v>0.7101662017439481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30">
        <f t="shared" si="0"/>
        <v>0.8793369963546356</v>
      </c>
      <c r="C6" s="45" t="str">
        <f>'[4]LimaBeans'!$H18</f>
        <v>NA</v>
      </c>
      <c r="D6" s="45">
        <f aca="true" t="shared" si="1" ref="D6:D35">SUM(E6:F6)</f>
        <v>0.8793369963546356</v>
      </c>
      <c r="E6" s="45">
        <f>'[5]LimaBeans'!$J9</f>
        <v>0.249445008932828</v>
      </c>
      <c r="F6" s="45">
        <f>'[2]LimaBeans'!$J9</f>
        <v>0.6298919874218075</v>
      </c>
    </row>
    <row r="7" spans="1:6" ht="12" customHeight="1">
      <c r="A7" s="23">
        <v>1972</v>
      </c>
      <c r="B7" s="30">
        <f t="shared" si="0"/>
        <v>0.8645662613865915</v>
      </c>
      <c r="C7" s="45" t="str">
        <f>'[4]LimaBeans'!$H19</f>
        <v>NA</v>
      </c>
      <c r="D7" s="45">
        <f t="shared" si="1"/>
        <v>0.8645662613865915</v>
      </c>
      <c r="E7" s="45">
        <f>'[5]LimaBeans'!$J10</f>
        <v>0.2101040515302817</v>
      </c>
      <c r="F7" s="45">
        <f>'[2]LimaBeans'!$J10</f>
        <v>0.6544622098563099</v>
      </c>
    </row>
    <row r="8" spans="1:6" ht="12" customHeight="1">
      <c r="A8" s="23">
        <v>1973</v>
      </c>
      <c r="B8" s="30">
        <f t="shared" si="0"/>
        <v>0.9195739680712004</v>
      </c>
      <c r="C8" s="45" t="str">
        <f>'[4]LimaBeans'!$H20</f>
        <v>NA</v>
      </c>
      <c r="D8" s="45">
        <f t="shared" si="1"/>
        <v>0.9195739680712004</v>
      </c>
      <c r="E8" s="45">
        <f>'[5]LimaBeans'!$J11</f>
        <v>0.24727595335733735</v>
      </c>
      <c r="F8" s="45">
        <f>'[2]LimaBeans'!$J11</f>
        <v>0.6722980147138631</v>
      </c>
    </row>
    <row r="9" spans="1:6" ht="12" customHeight="1">
      <c r="A9" s="23">
        <v>1974</v>
      </c>
      <c r="B9" s="30">
        <f t="shared" si="0"/>
        <v>0.7987552255276964</v>
      </c>
      <c r="C9" s="45" t="str">
        <f>'[4]LimaBeans'!$H21</f>
        <v>NA</v>
      </c>
      <c r="D9" s="45">
        <f t="shared" si="1"/>
        <v>0.7987552255276964</v>
      </c>
      <c r="E9" s="45">
        <f>'[5]LimaBeans'!$J12</f>
        <v>0.17067719098076256</v>
      </c>
      <c r="F9" s="45">
        <f>'[2]LimaBeans'!$J12</f>
        <v>0.6280780345469339</v>
      </c>
    </row>
    <row r="10" spans="1:81" s="16" customFormat="1" ht="12" customHeight="1">
      <c r="A10" s="23">
        <v>1975</v>
      </c>
      <c r="B10" s="30">
        <f t="shared" si="0"/>
        <v>0.8141017627203401</v>
      </c>
      <c r="C10" s="45" t="str">
        <f>'[4]LimaBeans'!$H22</f>
        <v>NA</v>
      </c>
      <c r="D10" s="45">
        <f t="shared" si="1"/>
        <v>0.8141017627203401</v>
      </c>
      <c r="E10" s="45">
        <f>'[5]LimaBeans'!$J13</f>
        <v>0.2768864626596843</v>
      </c>
      <c r="F10" s="45">
        <f>'[2]LimaBeans'!$J13</f>
        <v>0.5372153000606558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9">
        <f t="shared" si="0"/>
        <v>0.6791294975577316</v>
      </c>
      <c r="C11" s="29" t="str">
        <f>'[4]LimaBeans'!$H23</f>
        <v>NA</v>
      </c>
      <c r="D11" s="29">
        <f t="shared" si="1"/>
        <v>0.6791294975577316</v>
      </c>
      <c r="E11" s="29">
        <f>'[5]LimaBeans'!$J14</f>
        <v>0.17841172288852708</v>
      </c>
      <c r="F11" s="29">
        <f>'[2]LimaBeans'!$J14</f>
        <v>0.5007177746692044</v>
      </c>
    </row>
    <row r="12" spans="1:6" ht="12" customHeight="1">
      <c r="A12" s="21">
        <v>1977</v>
      </c>
      <c r="B12" s="29">
        <f t="shared" si="0"/>
        <v>0.5928559428620725</v>
      </c>
      <c r="C12" s="29" t="str">
        <f>'[4]LimaBeans'!$H24</f>
        <v>NA</v>
      </c>
      <c r="D12" s="29">
        <f t="shared" si="1"/>
        <v>0.5928559428620725</v>
      </c>
      <c r="E12" s="29">
        <f>'[5]LimaBeans'!$J15</f>
        <v>0.17708035361584462</v>
      </c>
      <c r="F12" s="29">
        <f>'[2]LimaBeans'!$J15</f>
        <v>0.415775589246228</v>
      </c>
    </row>
    <row r="13" spans="1:6" ht="12" customHeight="1">
      <c r="A13" s="21">
        <v>1978</v>
      </c>
      <c r="B13" s="29">
        <f t="shared" si="0"/>
        <v>0.702684367769616</v>
      </c>
      <c r="C13" s="29" t="str">
        <f>'[4]LimaBeans'!$H25</f>
        <v>NA</v>
      </c>
      <c r="D13" s="29">
        <f t="shared" si="1"/>
        <v>0.702684367769616</v>
      </c>
      <c r="E13" s="29">
        <f>'[5]LimaBeans'!$J16</f>
        <v>0.22508255273266392</v>
      </c>
      <c r="F13" s="29">
        <f>'[2]LimaBeans'!$J16</f>
        <v>0.4776018150369521</v>
      </c>
    </row>
    <row r="14" spans="1:6" ht="12" customHeight="1">
      <c r="A14" s="21">
        <v>1979</v>
      </c>
      <c r="B14" s="29">
        <f t="shared" si="0"/>
        <v>0.7391482082157694</v>
      </c>
      <c r="C14" s="29" t="str">
        <f>'[4]LimaBeans'!$H26</f>
        <v>NA</v>
      </c>
      <c r="D14" s="29">
        <f t="shared" si="1"/>
        <v>0.7391482082157694</v>
      </c>
      <c r="E14" s="29">
        <f>'[5]LimaBeans'!$J17</f>
        <v>0.21639154873253205</v>
      </c>
      <c r="F14" s="29">
        <f>'[2]LimaBeans'!$J17</f>
        <v>0.5227566594832374</v>
      </c>
    </row>
    <row r="15" spans="1:81" s="16" customFormat="1" ht="12" customHeight="1">
      <c r="A15" s="21">
        <v>1980</v>
      </c>
      <c r="B15" s="29">
        <f t="shared" si="0"/>
        <v>0.6502024362611208</v>
      </c>
      <c r="C15" s="29" t="str">
        <f>'[4]LimaBeans'!$H27</f>
        <v>NA</v>
      </c>
      <c r="D15" s="29">
        <f t="shared" si="1"/>
        <v>0.6502024362611208</v>
      </c>
      <c r="E15" s="29">
        <f>'[5]LimaBeans'!$J18</f>
        <v>0.15667951836856572</v>
      </c>
      <c r="F15" s="29">
        <f>'[2]LimaBeans'!$J18</f>
        <v>0.4935229178925551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30">
        <f t="shared" si="0"/>
        <v>0.690223772209805</v>
      </c>
      <c r="C16" s="45" t="str">
        <f>'[4]LimaBeans'!$H28</f>
        <v>NA</v>
      </c>
      <c r="D16" s="45">
        <f t="shared" si="1"/>
        <v>0.690223772209805</v>
      </c>
      <c r="E16" s="45">
        <f>'[5]LimaBeans'!$J19</f>
        <v>0.16785089969821626</v>
      </c>
      <c r="F16" s="45">
        <f>'[2]LimaBeans'!$J19</f>
        <v>0.5223728725115887</v>
      </c>
    </row>
    <row r="17" spans="1:6" ht="12" customHeight="1">
      <c r="A17" s="23">
        <v>1982</v>
      </c>
      <c r="B17" s="30">
        <f t="shared" si="0"/>
        <v>0.5705101121030136</v>
      </c>
      <c r="C17" s="45" t="str">
        <f>'[4]LimaBeans'!$H29</f>
        <v>NA</v>
      </c>
      <c r="D17" s="45">
        <f t="shared" si="1"/>
        <v>0.5705101121030136</v>
      </c>
      <c r="E17" s="45">
        <f>'[5]LimaBeans'!$J20</f>
        <v>0.22533292809694952</v>
      </c>
      <c r="F17" s="45">
        <f>'[2]LimaBeans'!$J20</f>
        <v>0.34517718400606406</v>
      </c>
    </row>
    <row r="18" spans="1:6" ht="12" customHeight="1">
      <c r="A18" s="23">
        <v>1983</v>
      </c>
      <c r="B18" s="30">
        <f t="shared" si="0"/>
        <v>0.46527075030226184</v>
      </c>
      <c r="C18" s="45" t="str">
        <f>'[4]LimaBeans'!$H30</f>
        <v>NA</v>
      </c>
      <c r="D18" s="45">
        <f t="shared" si="1"/>
        <v>0.46527075030226184</v>
      </c>
      <c r="E18" s="45">
        <f>'[5]LimaBeans'!$J21</f>
        <v>0.15465262963151785</v>
      </c>
      <c r="F18" s="45">
        <f>'[2]LimaBeans'!$J21</f>
        <v>0.31061812067074396</v>
      </c>
    </row>
    <row r="19" spans="1:6" ht="12" customHeight="1">
      <c r="A19" s="23">
        <v>1984</v>
      </c>
      <c r="B19" s="30">
        <f t="shared" si="0"/>
        <v>0.6823540613541661</v>
      </c>
      <c r="C19" s="45" t="str">
        <f>'[4]LimaBeans'!$H31</f>
        <v>NA</v>
      </c>
      <c r="D19" s="45">
        <f t="shared" si="1"/>
        <v>0.6823540613541661</v>
      </c>
      <c r="E19" s="45">
        <f>'[5]LimaBeans'!$J22</f>
        <v>0.2133634204348438</v>
      </c>
      <c r="F19" s="45">
        <f>'[2]LimaBeans'!$J22</f>
        <v>0.4689906409193223</v>
      </c>
    </row>
    <row r="20" spans="1:81" s="16" customFormat="1" ht="12" customHeight="1">
      <c r="A20" s="23">
        <v>1985</v>
      </c>
      <c r="B20" s="30">
        <f t="shared" si="0"/>
        <v>0.5724979674850184</v>
      </c>
      <c r="C20" s="45" t="str">
        <f>'[4]LimaBeans'!$H32</f>
        <v>NA</v>
      </c>
      <c r="D20" s="45">
        <f t="shared" si="1"/>
        <v>0.5724979674850184</v>
      </c>
      <c r="E20" s="45">
        <f>'[5]LimaBeans'!$J23</f>
        <v>0.20933927819597928</v>
      </c>
      <c r="F20" s="45">
        <f>'[2]LimaBeans'!$J23</f>
        <v>0.3631586892890391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9">
        <f t="shared" si="0"/>
        <v>0.5954573034402767</v>
      </c>
      <c r="C21" s="29" t="str">
        <f>'[4]LimaBeans'!$H33</f>
        <v>NA</v>
      </c>
      <c r="D21" s="29">
        <f t="shared" si="1"/>
        <v>0.5954573034402767</v>
      </c>
      <c r="E21" s="29">
        <f>'[5]LimaBeans'!$J24</f>
        <v>0.13742887222661046</v>
      </c>
      <c r="F21" s="29">
        <f>'[2]LimaBeans'!$J24</f>
        <v>0.45802843121366626</v>
      </c>
    </row>
    <row r="22" spans="1:6" ht="12" customHeight="1">
      <c r="A22" s="21">
        <v>1987</v>
      </c>
      <c r="B22" s="29">
        <f t="shared" si="0"/>
        <v>0.5388723315246768</v>
      </c>
      <c r="C22" s="29" t="str">
        <f>'[4]LimaBeans'!$H34</f>
        <v>NA</v>
      </c>
      <c r="D22" s="29">
        <f t="shared" si="1"/>
        <v>0.5388723315246768</v>
      </c>
      <c r="E22" s="29">
        <f>'[5]LimaBeans'!$J25</f>
        <v>0.1520088531635296</v>
      </c>
      <c r="F22" s="29">
        <f>'[2]LimaBeans'!$J25</f>
        <v>0.3868634783611472</v>
      </c>
    </row>
    <row r="23" spans="1:6" ht="12" customHeight="1">
      <c r="A23" s="21">
        <v>1988</v>
      </c>
      <c r="B23" s="29">
        <f t="shared" si="0"/>
        <v>0.43213750870745926</v>
      </c>
      <c r="C23" s="29" t="str">
        <f>'[4]LimaBeans'!$H35</f>
        <v>NA</v>
      </c>
      <c r="D23" s="29">
        <f t="shared" si="1"/>
        <v>0.43213750870745926</v>
      </c>
      <c r="E23" s="29">
        <f>'[5]LimaBeans'!$J26</f>
        <v>0.11877661311075528</v>
      </c>
      <c r="F23" s="29">
        <f>'[2]LimaBeans'!$J26</f>
        <v>0.313360895596704</v>
      </c>
    </row>
    <row r="24" spans="1:6" ht="12" customHeight="1">
      <c r="A24" s="21">
        <v>1989</v>
      </c>
      <c r="B24" s="29">
        <f t="shared" si="0"/>
        <v>0.3936550306745287</v>
      </c>
      <c r="C24" s="29">
        <f>'[4]LimaBeans'!$H36</f>
        <v>0.0006439828253996491</v>
      </c>
      <c r="D24" s="29">
        <f t="shared" si="1"/>
        <v>0.3930110478491291</v>
      </c>
      <c r="E24" s="29">
        <f>'[5]LimaBeans'!$J27</f>
        <v>0.13918353582124873</v>
      </c>
      <c r="F24" s="29">
        <f>'[2]LimaBeans'!$J27</f>
        <v>0.2538275120278804</v>
      </c>
    </row>
    <row r="25" spans="1:81" s="16" customFormat="1" ht="12" customHeight="1">
      <c r="A25" s="21">
        <v>1990</v>
      </c>
      <c r="B25" s="29">
        <f t="shared" si="0"/>
        <v>0.3405325840620103</v>
      </c>
      <c r="C25" s="29">
        <f>'[4]LimaBeans'!$H37</f>
        <v>0.0010184902371547823</v>
      </c>
      <c r="D25" s="29">
        <f t="shared" si="1"/>
        <v>0.33951409382485553</v>
      </c>
      <c r="E25" s="29">
        <f>'[5]LimaBeans'!$J28</f>
        <v>0.12026102784369364</v>
      </c>
      <c r="F25" s="29">
        <f>'[2]LimaBeans'!$J28</f>
        <v>0.2192530659811619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30">
        <f t="shared" si="0"/>
        <v>0.4088553278148289</v>
      </c>
      <c r="C26" s="45">
        <f>'[4]LimaBeans'!$H38</f>
        <v>8.33869179819561E-05</v>
      </c>
      <c r="D26" s="45">
        <f t="shared" si="1"/>
        <v>0.408771940896847</v>
      </c>
      <c r="E26" s="45">
        <f>'[5]LimaBeans'!$J29</f>
        <v>0.09066157354942508</v>
      </c>
      <c r="F26" s="45">
        <f>'[2]LimaBeans'!$J29</f>
        <v>0.3181103673474219</v>
      </c>
    </row>
    <row r="27" spans="1:6" ht="12" customHeight="1">
      <c r="A27" s="23">
        <v>1992</v>
      </c>
      <c r="B27" s="30">
        <f t="shared" si="0"/>
        <v>0.4976127161397308</v>
      </c>
      <c r="C27" s="45">
        <f>'[4]LimaBeans'!$H39</f>
        <v>0.04787967021417394</v>
      </c>
      <c r="D27" s="45">
        <f t="shared" si="1"/>
        <v>0.44973304592555685</v>
      </c>
      <c r="E27" s="45">
        <f>'[5]LimaBeans'!$J30</f>
        <v>0.0616596728611801</v>
      </c>
      <c r="F27" s="45">
        <f>'[2]LimaBeans'!$J30</f>
        <v>0.3880733730643768</v>
      </c>
    </row>
    <row r="28" spans="1:6" ht="12" customHeight="1">
      <c r="A28" s="23">
        <v>1993</v>
      </c>
      <c r="B28" s="30">
        <f t="shared" si="0"/>
        <v>0.45116440164454086</v>
      </c>
      <c r="C28" s="45">
        <f>'[4]LimaBeans'!$H40</f>
        <v>0.03765537645770494</v>
      </c>
      <c r="D28" s="45">
        <f t="shared" si="1"/>
        <v>0.4135090251868359</v>
      </c>
      <c r="E28" s="45">
        <f>'[5]LimaBeans'!$J31</f>
        <v>0.049874161879694914</v>
      </c>
      <c r="F28" s="45">
        <f>'[2]LimaBeans'!$J31</f>
        <v>0.363634863307141</v>
      </c>
    </row>
    <row r="29" spans="1:6" ht="12" customHeight="1">
      <c r="A29" s="23">
        <v>1994</v>
      </c>
      <c r="B29" s="30">
        <f t="shared" si="0"/>
        <v>0.5088118220364718</v>
      </c>
      <c r="C29" s="45">
        <f>'[4]LimaBeans'!$H41</f>
        <v>0.05731942483183772</v>
      </c>
      <c r="D29" s="45">
        <f t="shared" si="1"/>
        <v>0.4514923972046341</v>
      </c>
      <c r="E29" s="45">
        <f>'[5]LimaBeans'!$J32</f>
        <v>0.09072412274708089</v>
      </c>
      <c r="F29" s="45">
        <f>'[2]LimaBeans'!$J32</f>
        <v>0.3607682744575532</v>
      </c>
    </row>
    <row r="30" spans="1:81" s="16" customFormat="1" ht="12" customHeight="1">
      <c r="A30" s="23">
        <v>1995</v>
      </c>
      <c r="B30" s="30">
        <f t="shared" si="0"/>
        <v>0.5986281684592788</v>
      </c>
      <c r="C30" s="45">
        <f>'[4]LimaBeans'!$H42</f>
        <v>0.06265076512715853</v>
      </c>
      <c r="D30" s="45">
        <f t="shared" si="1"/>
        <v>0.5359774033321203</v>
      </c>
      <c r="E30" s="45">
        <f>'[5]LimaBeans'!$J33</f>
        <v>0.07105422104840615</v>
      </c>
      <c r="F30" s="45">
        <f>'[2]LimaBeans'!$J33</f>
        <v>0.4649231822837141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9">
        <f t="shared" si="0"/>
        <v>0.6000114392936473</v>
      </c>
      <c r="C31" s="29">
        <f>'[4]LimaBeans'!$H43</f>
        <v>0.03708277245639993</v>
      </c>
      <c r="D31" s="29">
        <f t="shared" si="1"/>
        <v>0.5629286668372474</v>
      </c>
      <c r="E31" s="29">
        <f>'[5]LimaBeans'!$J34</f>
        <v>0.07616801462544547</v>
      </c>
      <c r="F31" s="29">
        <f>'[2]LimaBeans'!$J34</f>
        <v>0.4867606522118019</v>
      </c>
    </row>
    <row r="32" spans="1:6" ht="12" customHeight="1">
      <c r="A32" s="21">
        <v>1997</v>
      </c>
      <c r="B32" s="29">
        <f t="shared" si="0"/>
        <v>0.5676491913144165</v>
      </c>
      <c r="C32" s="29">
        <f>'[4]LimaBeans'!$H44</f>
        <v>0.02931347833733951</v>
      </c>
      <c r="D32" s="29">
        <f t="shared" si="1"/>
        <v>0.5383357129770769</v>
      </c>
      <c r="E32" s="29">
        <f>'[5]LimaBeans'!$J35</f>
        <v>0.10311016005159174</v>
      </c>
      <c r="F32" s="29">
        <f>'[2]LimaBeans'!$J35</f>
        <v>0.43522555292548515</v>
      </c>
    </row>
    <row r="33" spans="1:6" ht="12" customHeight="1">
      <c r="A33" s="21">
        <v>1998</v>
      </c>
      <c r="B33" s="29">
        <f t="shared" si="0"/>
        <v>0.5446209054198432</v>
      </c>
      <c r="C33" s="29">
        <f>'[4]LimaBeans'!$H45</f>
        <v>0.015935389239990584</v>
      </c>
      <c r="D33" s="29">
        <f t="shared" si="1"/>
        <v>0.5286855161798526</v>
      </c>
      <c r="E33" s="29">
        <f>'[5]LimaBeans'!$J36</f>
        <v>0.10568060409611936</v>
      </c>
      <c r="F33" s="29">
        <f>'[2]LimaBeans'!$J36</f>
        <v>0.42300491208373325</v>
      </c>
    </row>
    <row r="34" spans="1:6" ht="12" customHeight="1">
      <c r="A34" s="21">
        <v>1999</v>
      </c>
      <c r="B34" s="29">
        <f t="shared" si="0"/>
        <v>0.5234078789452014</v>
      </c>
      <c r="C34" s="29">
        <f>'[4]LimaBeans'!$H46</f>
        <v>0.024490073220071965</v>
      </c>
      <c r="D34" s="29">
        <f t="shared" si="1"/>
        <v>0.49891780572512934</v>
      </c>
      <c r="E34" s="29">
        <f>'[5]LimaBeans'!$J37</f>
        <v>0.06000823502031902</v>
      </c>
      <c r="F34" s="29">
        <f>'[2]LimaBeans'!$J37</f>
        <v>0.43890957070481035</v>
      </c>
    </row>
    <row r="35" spans="1:81" s="16" customFormat="1" ht="12" customHeight="1">
      <c r="A35" s="21">
        <v>2000</v>
      </c>
      <c r="B35" s="29">
        <f t="shared" si="0"/>
        <v>0.5631281155756306</v>
      </c>
      <c r="C35" s="29">
        <f>'[4]LimaBeans'!$H47</f>
        <v>0.04908984424393798</v>
      </c>
      <c r="D35" s="29">
        <f t="shared" si="1"/>
        <v>0.5140382713316926</v>
      </c>
      <c r="E35" s="29">
        <f>'[5]LimaBeans'!$J38</f>
        <v>0.05758096216158791</v>
      </c>
      <c r="F35" s="29">
        <f>'[2]LimaBeans'!$J38</f>
        <v>0.45645730917010463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30">
        <f t="shared" si="0"/>
        <v>0.46025062793405763</v>
      </c>
      <c r="C36" s="45">
        <f>'[4]LimaBeans'!$H48</f>
        <v>0.05337265556263401</v>
      </c>
      <c r="D36" s="45">
        <f aca="true" t="shared" si="2" ref="D36:D41">SUM(E36:F36)</f>
        <v>0.40687797237142365</v>
      </c>
      <c r="E36" s="45">
        <f>'[5]LimaBeans'!$J39</f>
        <v>0.057201136007551175</v>
      </c>
      <c r="F36" s="45">
        <f>'[2]LimaBeans'!$J39</f>
        <v>0.3496768363638725</v>
      </c>
    </row>
    <row r="37" spans="1:6" ht="12" customHeight="1">
      <c r="A37" s="23">
        <v>2002</v>
      </c>
      <c r="B37" s="30">
        <f t="shared" si="0"/>
        <v>0.5488155572948454</v>
      </c>
      <c r="C37" s="45">
        <f>'[4]LimaBeans'!$H49</f>
        <v>0.06908444689737886</v>
      </c>
      <c r="D37" s="45">
        <f t="shared" si="2"/>
        <v>0.4797311103974665</v>
      </c>
      <c r="E37" s="45">
        <f>'[5]LimaBeans'!$J40</f>
        <v>0.057131984512664415</v>
      </c>
      <c r="F37" s="45">
        <f>'[2]LimaBeans'!$J40</f>
        <v>0.4225991258848021</v>
      </c>
    </row>
    <row r="38" spans="1:6" ht="12" customHeight="1">
      <c r="A38" s="23">
        <v>2003</v>
      </c>
      <c r="B38" s="30">
        <f t="shared" si="0"/>
        <v>0.4982128832714048</v>
      </c>
      <c r="C38" s="45">
        <f>'[4]LimaBeans'!$H50</f>
        <v>0.06020619886026912</v>
      </c>
      <c r="D38" s="45">
        <f t="shared" si="2"/>
        <v>0.43800668441113566</v>
      </c>
      <c r="E38" s="45">
        <f>'[5]LimaBeans'!$J41</f>
        <v>0.038374300409167006</v>
      </c>
      <c r="F38" s="45">
        <f>'[2]LimaBeans'!$J41</f>
        <v>0.39963238400196865</v>
      </c>
    </row>
    <row r="39" spans="1:6" ht="12" customHeight="1">
      <c r="A39" s="23">
        <v>2004</v>
      </c>
      <c r="B39" s="30">
        <f t="shared" si="0"/>
        <v>0.358096566354652</v>
      </c>
      <c r="C39" s="45">
        <f>'[4]LimaBeans'!$H51</f>
        <v>0.06613454086242537</v>
      </c>
      <c r="D39" s="45">
        <f t="shared" si="2"/>
        <v>0.2919620254922266</v>
      </c>
      <c r="E39" s="45">
        <f>'[5]LimaBeans'!$J42</f>
        <v>0.031690516819000654</v>
      </c>
      <c r="F39" s="45">
        <f>'[2]LimaBeans'!$J42</f>
        <v>0.26027150867322596</v>
      </c>
    </row>
    <row r="40" spans="1:6" ht="12" customHeight="1">
      <c r="A40" s="23">
        <v>2005</v>
      </c>
      <c r="B40" s="30">
        <f t="shared" si="0"/>
        <v>0.3589059612078639</v>
      </c>
      <c r="C40" s="45">
        <f>'[4]LimaBeans'!$H52</f>
        <v>0.033755365577174595</v>
      </c>
      <c r="D40" s="45">
        <f t="shared" si="2"/>
        <v>0.3251505956306893</v>
      </c>
      <c r="E40" s="45">
        <f>'[5]LimaBeans'!$J43</f>
        <v>0.03605839645150806</v>
      </c>
      <c r="F40" s="45">
        <f>'[2]LimaBeans'!$J43</f>
        <v>0.2890921991791813</v>
      </c>
    </row>
    <row r="41" spans="1:6" ht="12" customHeight="1">
      <c r="A41" s="21">
        <v>2006</v>
      </c>
      <c r="B41" s="29">
        <f t="shared" si="0"/>
        <v>0.4310741287106601</v>
      </c>
      <c r="C41" s="29">
        <f>'[4]LimaBeans'!$H53</f>
        <v>0.03541121017325242</v>
      </c>
      <c r="D41" s="29">
        <f t="shared" si="2"/>
        <v>0.39566291853740765</v>
      </c>
      <c r="E41" s="29">
        <f>'[5]LimaBeans'!$J44</f>
        <v>0.036589139664408354</v>
      </c>
      <c r="F41" s="29">
        <f>'[2]LimaBeans'!$J44</f>
        <v>0.3590737788729993</v>
      </c>
    </row>
    <row r="42" spans="1:6" ht="12" customHeight="1">
      <c r="A42" s="21">
        <v>2007</v>
      </c>
      <c r="B42" s="29">
        <f t="shared" si="0"/>
        <v>0.39943968226743237</v>
      </c>
      <c r="C42" s="29">
        <f>'[4]LimaBeans'!$H54</f>
        <v>0.02789918449965005</v>
      </c>
      <c r="D42" s="29">
        <f aca="true" t="shared" si="3" ref="D42:D47">SUM(E42:F42)</f>
        <v>0.3715404977677823</v>
      </c>
      <c r="E42" s="29">
        <f>'[5]LimaBeans'!$J45</f>
        <v>0.027350638634266455</v>
      </c>
      <c r="F42" s="29">
        <f>'[2]LimaBeans'!$J45</f>
        <v>0.34418985913351585</v>
      </c>
    </row>
    <row r="43" spans="1:6" ht="12" customHeight="1">
      <c r="A43" s="21">
        <v>2008</v>
      </c>
      <c r="B43" s="29">
        <f t="shared" si="0"/>
        <v>0.3785543915954061</v>
      </c>
      <c r="C43" s="29">
        <f>'[4]LimaBeans'!$H55</f>
        <v>0.020823309131854154</v>
      </c>
      <c r="D43" s="29">
        <f t="shared" si="3"/>
        <v>0.35773108246355195</v>
      </c>
      <c r="E43" s="29">
        <f>'[5]LimaBeans'!$J46</f>
        <v>0.032939874515679264</v>
      </c>
      <c r="F43" s="29">
        <f>'[2]LimaBeans'!$J46</f>
        <v>0.3247912079478727</v>
      </c>
    </row>
    <row r="44" spans="1:6" ht="12" customHeight="1">
      <c r="A44" s="31">
        <v>2009</v>
      </c>
      <c r="B44" s="34">
        <f t="shared" si="0"/>
        <v>0.296134002366193</v>
      </c>
      <c r="C44" s="29">
        <f>'[4]LimaBeans'!$H56</f>
        <v>0.01819659058279601</v>
      </c>
      <c r="D44" s="34">
        <f t="shared" si="3"/>
        <v>0.27793741178339704</v>
      </c>
      <c r="E44" s="29">
        <f>'[5]LimaBeans'!$J47</f>
        <v>0.029209007774364488</v>
      </c>
      <c r="F44" s="29">
        <f>'[2]LimaBeans'!$J47</f>
        <v>0.24872840400903257</v>
      </c>
    </row>
    <row r="45" spans="1:6" ht="12" customHeight="1">
      <c r="A45" s="21">
        <v>2010</v>
      </c>
      <c r="B45" s="29">
        <f aca="true" t="shared" si="4" ref="B45:B50">SUM(C45,D45)</f>
        <v>0.4392735666941692</v>
      </c>
      <c r="C45" s="29">
        <f>'[4]LimaBeans'!$H57</f>
        <v>0.011785908608263989</v>
      </c>
      <c r="D45" s="29">
        <f t="shared" si="3"/>
        <v>0.4274876580859052</v>
      </c>
      <c r="E45" s="29">
        <f>'[5]LimaBeans'!$J48</f>
        <v>0.03480323977095735</v>
      </c>
      <c r="F45" s="29">
        <f>'[2]LimaBeans'!$J48</f>
        <v>0.3926844183149479</v>
      </c>
    </row>
    <row r="46" spans="1:6" ht="12" customHeight="1">
      <c r="A46" s="43">
        <v>2011</v>
      </c>
      <c r="B46" s="45">
        <f t="shared" si="4"/>
        <v>0.31761696319356336</v>
      </c>
      <c r="C46" s="63">
        <f>'[4]LimaBeans'!$H58</f>
        <v>0.004923721508391584</v>
      </c>
      <c r="D46" s="45">
        <f t="shared" si="3"/>
        <v>0.31269324168517176</v>
      </c>
      <c r="E46" s="45">
        <f>'[5]LimaBeans'!$J49</f>
        <v>0.022886528903823672</v>
      </c>
      <c r="F46" s="45">
        <f>'[2]LimaBeans'!$J49</f>
        <v>0.2898067127813481</v>
      </c>
    </row>
    <row r="47" spans="1:6" ht="12" customHeight="1">
      <c r="A47" s="46">
        <v>2012</v>
      </c>
      <c r="B47" s="45">
        <f t="shared" si="4"/>
        <v>0.4137543991270127</v>
      </c>
      <c r="C47" s="63">
        <f>'[4]LimaBeans'!$H59</f>
        <v>0.002838898609231561</v>
      </c>
      <c r="D47" s="45">
        <f t="shared" si="3"/>
        <v>0.4109155005177811</v>
      </c>
      <c r="E47" s="45">
        <f>'[5]LimaBeans'!$J50</f>
        <v>0.02972935862461012</v>
      </c>
      <c r="F47" s="45">
        <f>'[2]LimaBeans'!$J50</f>
        <v>0.38118614189317096</v>
      </c>
    </row>
    <row r="48" spans="1:6" ht="12" customHeight="1">
      <c r="A48" s="46">
        <v>2013</v>
      </c>
      <c r="B48" s="45">
        <f t="shared" si="4"/>
        <v>0.355277710238456</v>
      </c>
      <c r="C48" s="63">
        <f>'[4]LimaBeans'!$H60</f>
        <v>0.002335935890754666</v>
      </c>
      <c r="D48" s="45">
        <f aca="true" t="shared" si="5" ref="D48:D54">SUM(E48:F48)</f>
        <v>0.35294177434770135</v>
      </c>
      <c r="E48" s="45">
        <f>'[5]LimaBeans'!$J51</f>
        <v>0.05400026126262235</v>
      </c>
      <c r="F48" s="45">
        <f>'[2]LimaBeans'!$J51</f>
        <v>0.298941513085079</v>
      </c>
    </row>
    <row r="49" spans="1:6" ht="12" customHeight="1">
      <c r="A49" s="46">
        <v>2014</v>
      </c>
      <c r="B49" s="45">
        <f t="shared" si="4"/>
        <v>0.33202601426896383</v>
      </c>
      <c r="C49" s="63">
        <f>'[4]LimaBeans'!$H61</f>
        <v>0.0020301705442851057</v>
      </c>
      <c r="D49" s="45">
        <f t="shared" si="5"/>
        <v>0.3299958437246787</v>
      </c>
      <c r="E49" s="45">
        <f>'[5]LimaBeans'!$J52</f>
        <v>0.034591328176892144</v>
      </c>
      <c r="F49" s="45">
        <f>'[2]LimaBeans'!$J52</f>
        <v>0.2954045155477866</v>
      </c>
    </row>
    <row r="50" spans="1:6" ht="12" customHeight="1">
      <c r="A50" s="49">
        <v>2015</v>
      </c>
      <c r="B50" s="59">
        <f t="shared" si="4"/>
        <v>0.3506071630095547</v>
      </c>
      <c r="C50" s="63">
        <f>'[4]LimaBeans'!$H62</f>
        <v>0.0010766804052079046</v>
      </c>
      <c r="D50" s="59">
        <f t="shared" si="5"/>
        <v>0.34953048260434677</v>
      </c>
      <c r="E50" s="45">
        <f>'[5]LimaBeans'!$J53</f>
        <v>0.03350259122909081</v>
      </c>
      <c r="F50" s="45">
        <f>'[2]LimaBeans'!$J53</f>
        <v>0.31602789137525594</v>
      </c>
    </row>
    <row r="51" spans="1:6" ht="12" customHeight="1">
      <c r="A51" s="56">
        <v>2016</v>
      </c>
      <c r="B51" s="60">
        <f>SUM(C51,D51)</f>
        <v>0.25746115122577073</v>
      </c>
      <c r="C51" s="62">
        <f>'[4]LimaBeans'!$H63</f>
        <v>0.003568863048033243</v>
      </c>
      <c r="D51" s="60">
        <f t="shared" si="5"/>
        <v>0.2538922881777375</v>
      </c>
      <c r="E51" s="29">
        <f>'[5]LimaBeans'!$J54</f>
        <v>0.024633620818748078</v>
      </c>
      <c r="F51" s="29">
        <f>'[2]LimaBeans'!$J54</f>
        <v>0.22925866735898945</v>
      </c>
    </row>
    <row r="52" spans="1:6" ht="12" customHeight="1">
      <c r="A52" s="56">
        <v>2017</v>
      </c>
      <c r="B52" s="60">
        <f>SUM(C52,D52)</f>
        <v>0.23988620411282327</v>
      </c>
      <c r="C52" s="62">
        <f>'[4]LimaBeans'!$H64</f>
        <v>0.00451397208951325</v>
      </c>
      <c r="D52" s="60">
        <f t="shared" si="5"/>
        <v>0.23537223202331</v>
      </c>
      <c r="E52" s="29">
        <f>'[5]LimaBeans'!$J55</f>
        <v>0.022034461437846986</v>
      </c>
      <c r="F52" s="29">
        <f>'[2]LimaBeans'!$J55</f>
        <v>0.21333777058546302</v>
      </c>
    </row>
    <row r="53" spans="1:6" ht="12" customHeight="1">
      <c r="A53" s="56">
        <v>2018</v>
      </c>
      <c r="B53" s="60">
        <f>SUM(C53,D53)</f>
        <v>0.27919230999931605</v>
      </c>
      <c r="C53" s="62">
        <f>'[4]LimaBeans'!$H65</f>
        <v>0.0036</v>
      </c>
      <c r="D53" s="60">
        <f t="shared" si="5"/>
        <v>0.27559230999931605</v>
      </c>
      <c r="E53" s="29">
        <f>'[5]LimaBeans'!$J56</f>
        <v>0.022299643999720467</v>
      </c>
      <c r="F53" s="29">
        <f>'[2]LimaBeans'!$J56</f>
        <v>0.2532926659995956</v>
      </c>
    </row>
    <row r="54" spans="1:6" ht="12" customHeight="1" thickBot="1">
      <c r="A54" s="71">
        <v>2019</v>
      </c>
      <c r="B54" s="74">
        <f>SUM(C54,D54)</f>
        <v>0.36794246888282783</v>
      </c>
      <c r="C54" s="75">
        <f>'[4]LimaBeans'!$H66</f>
        <v>0.003</v>
      </c>
      <c r="D54" s="74">
        <f t="shared" si="5"/>
        <v>0.36494246888282783</v>
      </c>
      <c r="E54" s="76">
        <f>'[5]LimaBeans'!$J57</f>
        <v>0.03563435297515002</v>
      </c>
      <c r="F54" s="76">
        <f>'[2]LimaBeans'!$J57</f>
        <v>0.32930811590767783</v>
      </c>
    </row>
    <row r="55" spans="1:81" ht="12" customHeight="1" thickTop="1">
      <c r="A55" s="88" t="s">
        <v>56</v>
      </c>
      <c r="B55" s="89"/>
      <c r="C55" s="89"/>
      <c r="D55" s="89"/>
      <c r="E55" s="89"/>
      <c r="F55" s="9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91"/>
      <c r="B56" s="92"/>
      <c r="C56" s="92"/>
      <c r="D56" s="92"/>
      <c r="E56" s="92"/>
      <c r="F56" s="9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6" ht="12" customHeight="1">
      <c r="A57" s="85" t="s">
        <v>123</v>
      </c>
      <c r="B57" s="86"/>
      <c r="C57" s="86"/>
      <c r="D57" s="86"/>
      <c r="E57" s="86"/>
      <c r="F57" s="87"/>
    </row>
    <row r="58" spans="1:6" ht="12" customHeight="1">
      <c r="A58" s="85"/>
      <c r="B58" s="86"/>
      <c r="C58" s="86"/>
      <c r="D58" s="86"/>
      <c r="E58" s="86"/>
      <c r="F58" s="87"/>
    </row>
  </sheetData>
  <sheetProtection/>
  <mergeCells count="8">
    <mergeCell ref="A1:F1"/>
    <mergeCell ref="B4:F4"/>
    <mergeCell ref="A57:F58"/>
    <mergeCell ref="A55:F55"/>
    <mergeCell ref="A56:F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2.7109375" defaultRowHeight="12" customHeight="1"/>
  <cols>
    <col min="1" max="1" width="12.7109375" style="13" customWidth="1"/>
    <col min="2" max="6" width="12.7109375" style="7" customWidth="1"/>
    <col min="7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112</v>
      </c>
      <c r="B1" s="81"/>
      <c r="C1" s="81"/>
      <c r="D1" s="81"/>
      <c r="E1" s="81"/>
      <c r="F1" s="81"/>
      <c r="G1" s="36"/>
      <c r="H1" s="36"/>
      <c r="I1" s="36"/>
      <c r="J1" s="36"/>
    </row>
    <row r="2" spans="1:6" ht="12" customHeight="1" thickTop="1">
      <c r="A2" s="134" t="s">
        <v>3</v>
      </c>
      <c r="B2" s="96" t="s">
        <v>2</v>
      </c>
      <c r="C2" s="94" t="s">
        <v>0</v>
      </c>
      <c r="D2" s="25" t="s">
        <v>1</v>
      </c>
      <c r="E2" s="26"/>
      <c r="F2" s="26"/>
    </row>
    <row r="3" spans="1:6" ht="12" customHeight="1">
      <c r="A3" s="135"/>
      <c r="B3" s="97"/>
      <c r="C3" s="95"/>
      <c r="D3" s="9" t="s">
        <v>2</v>
      </c>
      <c r="E3" s="9" t="s">
        <v>4</v>
      </c>
      <c r="F3" s="12" t="s">
        <v>5</v>
      </c>
    </row>
    <row r="4" spans="1:81" ht="12" customHeight="1">
      <c r="A4" s="42"/>
      <c r="B4" s="82" t="s">
        <v>68</v>
      </c>
      <c r="C4" s="83"/>
      <c r="D4" s="83"/>
      <c r="E4" s="83"/>
      <c r="F4" s="8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5">SUM(C5,D5)</f>
        <v>7.606600490207455</v>
      </c>
      <c r="C5" s="22">
        <f>'[4]SnapBeans'!$H17</f>
        <v>1.548387726040224</v>
      </c>
      <c r="D5" s="22">
        <f>SUM(E5:F5)</f>
        <v>6.058212764167232</v>
      </c>
      <c r="E5" s="22">
        <f>'[5]SnapBeans'!$J8</f>
        <v>4.665541344234727</v>
      </c>
      <c r="F5" s="22">
        <f>'[2]SnapBeans'!$J8</f>
        <v>1.3926714199325045</v>
      </c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6" ht="12" customHeight="1">
      <c r="A6" s="23">
        <v>1971</v>
      </c>
      <c r="B6" s="24">
        <f t="shared" si="0"/>
        <v>7.464372198808327</v>
      </c>
      <c r="C6" s="47">
        <f>'[4]SnapBeans'!$H18</f>
        <v>1.5125613379498317</v>
      </c>
      <c r="D6" s="47">
        <f aca="true" t="shared" si="1" ref="D6:D35">SUM(E6:F6)</f>
        <v>5.951810860858496</v>
      </c>
      <c r="E6" s="47">
        <f>'[5]SnapBeans'!$J9</f>
        <v>4.561978297209086</v>
      </c>
      <c r="F6" s="47">
        <f>'[2]SnapBeans'!$J9</f>
        <v>1.3898325636494098</v>
      </c>
    </row>
    <row r="7" spans="1:6" ht="12" customHeight="1">
      <c r="A7" s="23">
        <v>1972</v>
      </c>
      <c r="B7" s="24">
        <f t="shared" si="0"/>
        <v>7.494197784583346</v>
      </c>
      <c r="C7" s="47">
        <f>'[4]SnapBeans'!$H19</f>
        <v>1.5274231047756983</v>
      </c>
      <c r="D7" s="47">
        <f t="shared" si="1"/>
        <v>5.9667746798076475</v>
      </c>
      <c r="E7" s="47">
        <f>'[5]SnapBeans'!$J10</f>
        <v>4.61583907360267</v>
      </c>
      <c r="F7" s="47">
        <f>'[2]SnapBeans'!$J10</f>
        <v>1.350935606204978</v>
      </c>
    </row>
    <row r="8" spans="1:6" ht="12" customHeight="1">
      <c r="A8" s="23">
        <v>1973</v>
      </c>
      <c r="B8" s="24">
        <f t="shared" si="0"/>
        <v>8.013405764909756</v>
      </c>
      <c r="C8" s="47">
        <f>'[4]SnapBeans'!$H20</f>
        <v>1.4279714405711885</v>
      </c>
      <c r="D8" s="47">
        <f t="shared" si="1"/>
        <v>6.585434324338568</v>
      </c>
      <c r="E8" s="47">
        <f>'[5]SnapBeans'!$J11</f>
        <v>4.903335876419886</v>
      </c>
      <c r="F8" s="47">
        <f>'[2]SnapBeans'!$J11</f>
        <v>1.682098447918682</v>
      </c>
    </row>
    <row r="9" spans="1:6" ht="12" customHeight="1">
      <c r="A9" s="23">
        <v>1974</v>
      </c>
      <c r="B9" s="24">
        <f t="shared" si="0"/>
        <v>7.703106441589178</v>
      </c>
      <c r="C9" s="47">
        <f>'[4]SnapBeans'!$H21</f>
        <v>1.361209049164383</v>
      </c>
      <c r="D9" s="47">
        <f t="shared" si="1"/>
        <v>6.341897392424794</v>
      </c>
      <c r="E9" s="47">
        <f>'[5]SnapBeans'!$J12</f>
        <v>4.870445373757854</v>
      </c>
      <c r="F9" s="47">
        <f>'[2]SnapBeans'!$J12</f>
        <v>1.4714520186669406</v>
      </c>
    </row>
    <row r="10" spans="1:81" s="16" customFormat="1" ht="12" customHeight="1">
      <c r="A10" s="23">
        <v>1975</v>
      </c>
      <c r="B10" s="24">
        <f t="shared" si="0"/>
        <v>7.033903730217771</v>
      </c>
      <c r="C10" s="47">
        <f>'[4]SnapBeans'!$H22</f>
        <v>1.4464771059345378</v>
      </c>
      <c r="D10" s="47">
        <f t="shared" si="1"/>
        <v>5.587426624283234</v>
      </c>
      <c r="E10" s="47">
        <f>'[5]SnapBeans'!$J13</f>
        <v>4.4466687517713925</v>
      </c>
      <c r="F10" s="47">
        <f>'[2]SnapBeans'!$J13</f>
        <v>1.1407578725118417</v>
      </c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6" ht="12" customHeight="1">
      <c r="A11" s="21">
        <v>1976</v>
      </c>
      <c r="B11" s="22">
        <f t="shared" si="0"/>
        <v>7.827094226482128</v>
      </c>
      <c r="C11" s="22">
        <f>'[4]SnapBeans'!$H23</f>
        <v>1.4479326713601026</v>
      </c>
      <c r="D11" s="22">
        <f t="shared" si="1"/>
        <v>6.3791615551220255</v>
      </c>
      <c r="E11" s="22">
        <f>'[5]SnapBeans'!$J14</f>
        <v>4.875525533382397</v>
      </c>
      <c r="F11" s="22">
        <f>'[2]SnapBeans'!$J14</f>
        <v>1.503636021739629</v>
      </c>
    </row>
    <row r="12" spans="1:6" ht="12" customHeight="1">
      <c r="A12" s="21">
        <v>1977</v>
      </c>
      <c r="B12" s="22">
        <f t="shared" si="0"/>
        <v>7.522731543683814</v>
      </c>
      <c r="C12" s="22">
        <f>'[4]SnapBeans'!$H24</f>
        <v>1.344902583102902</v>
      </c>
      <c r="D12" s="22">
        <f t="shared" si="1"/>
        <v>6.177828960580912</v>
      </c>
      <c r="E12" s="22">
        <f>'[5]SnapBeans'!$J15</f>
        <v>4.816102654159251</v>
      </c>
      <c r="F12" s="22">
        <f>'[2]SnapBeans'!$J15</f>
        <v>1.3617263064216605</v>
      </c>
    </row>
    <row r="13" spans="1:6" ht="12" customHeight="1">
      <c r="A13" s="21">
        <v>1978</v>
      </c>
      <c r="B13" s="22">
        <f t="shared" si="0"/>
        <v>7.4807058484934625</v>
      </c>
      <c r="C13" s="22">
        <f>'[4]SnapBeans'!$H25</f>
        <v>1.2893950625603705</v>
      </c>
      <c r="D13" s="22">
        <f t="shared" si="1"/>
        <v>6.191310785933092</v>
      </c>
      <c r="E13" s="22">
        <f>'[5]SnapBeans'!$J16</f>
        <v>4.820194403427532</v>
      </c>
      <c r="F13" s="22">
        <f>'[2]SnapBeans'!$J16</f>
        <v>1.3711163825055595</v>
      </c>
    </row>
    <row r="14" spans="1:6" ht="12" customHeight="1">
      <c r="A14" s="21">
        <v>1979</v>
      </c>
      <c r="B14" s="22">
        <f t="shared" si="0"/>
        <v>7.445878775653695</v>
      </c>
      <c r="C14" s="22">
        <f>'[4]SnapBeans'!$H26</f>
        <v>1.306791673146564</v>
      </c>
      <c r="D14" s="22">
        <f t="shared" si="1"/>
        <v>6.139087102507131</v>
      </c>
      <c r="E14" s="22">
        <f>'[5]SnapBeans'!$J17</f>
        <v>4.735451457886927</v>
      </c>
      <c r="F14" s="22">
        <f>'[2]SnapBeans'!$J17</f>
        <v>1.403635644620204</v>
      </c>
    </row>
    <row r="15" spans="1:81" s="16" customFormat="1" ht="12" customHeight="1">
      <c r="A15" s="21">
        <v>1980</v>
      </c>
      <c r="B15" s="22">
        <f t="shared" si="0"/>
        <v>7.231725704187173</v>
      </c>
      <c r="C15" s="22">
        <f>'[4]SnapBeans'!$H27</f>
        <v>1.3145710195585925</v>
      </c>
      <c r="D15" s="22">
        <f t="shared" si="1"/>
        <v>5.9171546846285805</v>
      </c>
      <c r="E15" s="22">
        <f>'[5]SnapBeans'!$J18</f>
        <v>4.553793979219448</v>
      </c>
      <c r="F15" s="22">
        <f>'[2]SnapBeans'!$J18</f>
        <v>1.363360705409132</v>
      </c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6" ht="12" customHeight="1">
      <c r="A16" s="23">
        <v>1981</v>
      </c>
      <c r="B16" s="24">
        <f t="shared" si="0"/>
        <v>7.563499863357056</v>
      </c>
      <c r="C16" s="47">
        <f>'[4]SnapBeans'!$H28</f>
        <v>1.2570510423279966</v>
      </c>
      <c r="D16" s="47">
        <f t="shared" si="1"/>
        <v>6.3064488210290595</v>
      </c>
      <c r="E16" s="47">
        <f>'[5]SnapBeans'!$J19</f>
        <v>4.637175102305422</v>
      </c>
      <c r="F16" s="47">
        <f>'[2]SnapBeans'!$J19</f>
        <v>1.6692737187236375</v>
      </c>
    </row>
    <row r="17" spans="1:6" ht="12" customHeight="1">
      <c r="A17" s="23">
        <v>1982</v>
      </c>
      <c r="B17" s="24">
        <f t="shared" si="0"/>
        <v>6.990100934871913</v>
      </c>
      <c r="C17" s="47">
        <f>'[4]SnapBeans'!$H29</f>
        <v>1.2598325494857616</v>
      </c>
      <c r="D17" s="47">
        <f t="shared" si="1"/>
        <v>5.730268385386151</v>
      </c>
      <c r="E17" s="47">
        <f>'[5]SnapBeans'!$J20</f>
        <v>4.195210673531964</v>
      </c>
      <c r="F17" s="47">
        <f>'[2]SnapBeans'!$J20</f>
        <v>1.535057711854187</v>
      </c>
    </row>
    <row r="18" spans="1:6" ht="12" customHeight="1">
      <c r="A18" s="23">
        <v>1983</v>
      </c>
      <c r="B18" s="24">
        <f t="shared" si="0"/>
        <v>6.779373891523028</v>
      </c>
      <c r="C18" s="47">
        <f>'[4]SnapBeans'!$H30</f>
        <v>1.2389045141630426</v>
      </c>
      <c r="D18" s="47">
        <f t="shared" si="1"/>
        <v>5.540469377359986</v>
      </c>
      <c r="E18" s="47">
        <f>'[5]SnapBeans'!$J21</f>
        <v>4.0564757280025185</v>
      </c>
      <c r="F18" s="47">
        <f>'[2]SnapBeans'!$J21</f>
        <v>1.483993649357467</v>
      </c>
    </row>
    <row r="19" spans="1:6" ht="12" customHeight="1">
      <c r="A19" s="23">
        <v>1984</v>
      </c>
      <c r="B19" s="24">
        <f t="shared" si="0"/>
        <v>6.833959530524862</v>
      </c>
      <c r="C19" s="47">
        <f>'[4]SnapBeans'!$H31</f>
        <v>1.342643051771117</v>
      </c>
      <c r="D19" s="47">
        <f t="shared" si="1"/>
        <v>5.491316478753745</v>
      </c>
      <c r="E19" s="47">
        <f>'[5]SnapBeans'!$J22</f>
        <v>3.6744604867419657</v>
      </c>
      <c r="F19" s="47">
        <f>'[2]SnapBeans'!$J22</f>
        <v>1.8168559920117793</v>
      </c>
    </row>
    <row r="20" spans="1:81" s="16" customFormat="1" ht="12" customHeight="1">
      <c r="A20" s="23">
        <v>1985</v>
      </c>
      <c r="B20" s="24">
        <f t="shared" si="0"/>
        <v>6.889983538241815</v>
      </c>
      <c r="C20" s="47">
        <f>'[4]SnapBeans'!$H32</f>
        <v>1.2598693314770242</v>
      </c>
      <c r="D20" s="47">
        <f t="shared" si="1"/>
        <v>5.630114206764791</v>
      </c>
      <c r="E20" s="47">
        <f>'[5]SnapBeans'!$J23</f>
        <v>3.7569221374551196</v>
      </c>
      <c r="F20" s="47">
        <f>'[2]SnapBeans'!$J23</f>
        <v>1.873192069309671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6" ht="12" customHeight="1">
      <c r="A21" s="21">
        <v>1986</v>
      </c>
      <c r="B21" s="22">
        <f t="shared" si="0"/>
        <v>6.634734202731709</v>
      </c>
      <c r="C21" s="22">
        <f>'[4]SnapBeans'!$H33</f>
        <v>1.2562632193508443</v>
      </c>
      <c r="D21" s="22">
        <f t="shared" si="1"/>
        <v>5.378470983380864</v>
      </c>
      <c r="E21" s="22">
        <f>'[5]SnapBeans'!$J24</f>
        <v>3.857845679517593</v>
      </c>
      <c r="F21" s="22">
        <f>'[2]SnapBeans'!$J24</f>
        <v>1.5206253038632709</v>
      </c>
    </row>
    <row r="22" spans="1:6" ht="12" customHeight="1">
      <c r="A22" s="21">
        <v>1987</v>
      </c>
      <c r="B22" s="22">
        <f t="shared" si="0"/>
        <v>6.650632609017974</v>
      </c>
      <c r="C22" s="22">
        <f>'[4]SnapBeans'!$H34</f>
        <v>1.2165244394655772</v>
      </c>
      <c r="D22" s="22">
        <f t="shared" si="1"/>
        <v>5.434108169552396</v>
      </c>
      <c r="E22" s="22">
        <f>'[5]SnapBeans'!$J25</f>
        <v>3.7589998517322614</v>
      </c>
      <c r="F22" s="22">
        <f>'[2]SnapBeans'!$J25</f>
        <v>1.6751083178201347</v>
      </c>
    </row>
    <row r="23" spans="1:6" ht="12" customHeight="1">
      <c r="A23" s="21">
        <v>1988</v>
      </c>
      <c r="B23" s="22">
        <f t="shared" si="0"/>
        <v>6.692398202603042</v>
      </c>
      <c r="C23" s="22">
        <f>'[4]SnapBeans'!$H35</f>
        <v>1.189506205590541</v>
      </c>
      <c r="D23" s="22">
        <f t="shared" si="1"/>
        <v>5.502891997012501</v>
      </c>
      <c r="E23" s="22">
        <f>'[5]SnapBeans'!$J26</f>
        <v>3.783267964786692</v>
      </c>
      <c r="F23" s="22">
        <f>'[2]SnapBeans'!$J26</f>
        <v>1.7196240322258094</v>
      </c>
    </row>
    <row r="24" spans="1:6" ht="12" customHeight="1">
      <c r="A24" s="21">
        <v>1989</v>
      </c>
      <c r="B24" s="22">
        <f t="shared" si="0"/>
        <v>7.074513547872339</v>
      </c>
      <c r="C24" s="22">
        <f>'[4]SnapBeans'!$H36</f>
        <v>1.193949672922512</v>
      </c>
      <c r="D24" s="22">
        <f t="shared" si="1"/>
        <v>5.880563874949827</v>
      </c>
      <c r="E24" s="22">
        <f>'[5]SnapBeans'!$J27</f>
        <v>3.867942202459105</v>
      </c>
      <c r="F24" s="22">
        <f>'[2]SnapBeans'!$J27</f>
        <v>2.0126216724907215</v>
      </c>
    </row>
    <row r="25" spans="1:81" s="16" customFormat="1" ht="12" customHeight="1">
      <c r="A25" s="21">
        <v>1990</v>
      </c>
      <c r="B25" s="22">
        <f t="shared" si="0"/>
        <v>6.700981725201093</v>
      </c>
      <c r="C25" s="22">
        <f>'[4]SnapBeans'!$H37</f>
        <v>1.0688002414725024</v>
      </c>
      <c r="D25" s="22">
        <f t="shared" si="1"/>
        <v>5.632181483728591</v>
      </c>
      <c r="E25" s="22">
        <f>'[5]SnapBeans'!$J28</f>
        <v>3.691214369484911</v>
      </c>
      <c r="F25" s="22">
        <f>'[2]SnapBeans'!$J28</f>
        <v>1.9409671142436797</v>
      </c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6" ht="12" customHeight="1">
      <c r="A26" s="23">
        <v>1991</v>
      </c>
      <c r="B26" s="24">
        <f t="shared" si="0"/>
        <v>6.989331643335319</v>
      </c>
      <c r="C26" s="47">
        <f>'[4]SnapBeans'!$H38</f>
        <v>1.1234703640731696</v>
      </c>
      <c r="D26" s="47">
        <f t="shared" si="1"/>
        <v>5.865861279262149</v>
      </c>
      <c r="E26" s="47">
        <f>'[5]SnapBeans'!$J29</f>
        <v>4.048135634135854</v>
      </c>
      <c r="F26" s="47">
        <f>'[2]SnapBeans'!$J29</f>
        <v>1.8177256451262949</v>
      </c>
    </row>
    <row r="27" spans="1:6" ht="12" customHeight="1">
      <c r="A27" s="23">
        <v>1992</v>
      </c>
      <c r="B27" s="24">
        <f t="shared" si="0"/>
        <v>7.163927665278287</v>
      </c>
      <c r="C27" s="47">
        <f>'[4]SnapBeans'!$H39</f>
        <v>1.4472934984857566</v>
      </c>
      <c r="D27" s="47">
        <f t="shared" si="1"/>
        <v>5.71663416679253</v>
      </c>
      <c r="E27" s="47">
        <f>'[5]SnapBeans'!$J30</f>
        <v>3.980119728930999</v>
      </c>
      <c r="F27" s="47">
        <f>'[2]SnapBeans'!$J30</f>
        <v>1.736514437861531</v>
      </c>
    </row>
    <row r="28" spans="1:6" ht="12" customHeight="1">
      <c r="A28" s="23">
        <v>1993</v>
      </c>
      <c r="B28" s="24">
        <f t="shared" si="0"/>
        <v>7.211753191831088</v>
      </c>
      <c r="C28" s="47">
        <f>'[4]SnapBeans'!$H40</f>
        <v>1.51518605982594</v>
      </c>
      <c r="D28" s="47">
        <f t="shared" si="1"/>
        <v>5.696567132005148</v>
      </c>
      <c r="E28" s="47">
        <f>'[5]SnapBeans'!$J31</f>
        <v>3.9592983128085915</v>
      </c>
      <c r="F28" s="47">
        <f>'[2]SnapBeans'!$J31</f>
        <v>1.737268819196557</v>
      </c>
    </row>
    <row r="29" spans="1:6" ht="12" customHeight="1">
      <c r="A29" s="23">
        <v>1994</v>
      </c>
      <c r="B29" s="24">
        <f t="shared" si="0"/>
        <v>7.2691216153145355</v>
      </c>
      <c r="C29" s="47">
        <f>'[4]SnapBeans'!$H41</f>
        <v>1.5386694832900591</v>
      </c>
      <c r="D29" s="47">
        <f t="shared" si="1"/>
        <v>5.730452132024476</v>
      </c>
      <c r="E29" s="47">
        <f>'[5]SnapBeans'!$J32</f>
        <v>3.795584240164594</v>
      </c>
      <c r="F29" s="47">
        <f>'[2]SnapBeans'!$J32</f>
        <v>1.9348678918598825</v>
      </c>
    </row>
    <row r="30" spans="1:81" s="16" customFormat="1" ht="12" customHeight="1">
      <c r="A30" s="23">
        <v>1995</v>
      </c>
      <c r="B30" s="24">
        <f t="shared" si="0"/>
        <v>6.828668058028863</v>
      </c>
      <c r="C30" s="47">
        <f>'[4]SnapBeans'!$H42</f>
        <v>1.6355258837697002</v>
      </c>
      <c r="D30" s="47">
        <f t="shared" si="1"/>
        <v>5.193142174259163</v>
      </c>
      <c r="E30" s="47">
        <f>'[5]SnapBeans'!$J33</f>
        <v>3.5270051197454944</v>
      </c>
      <c r="F30" s="47">
        <f>'[2]SnapBeans'!$J33</f>
        <v>1.6661370545136684</v>
      </c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6" ht="12" customHeight="1">
      <c r="A31" s="21">
        <v>1996</v>
      </c>
      <c r="B31" s="22">
        <f t="shared" si="0"/>
        <v>7.204938471507452</v>
      </c>
      <c r="C31" s="22">
        <f>'[4]SnapBeans'!$H43</f>
        <v>1.451637126530128</v>
      </c>
      <c r="D31" s="22">
        <f t="shared" si="1"/>
        <v>5.753301344977324</v>
      </c>
      <c r="E31" s="22">
        <f>'[5]SnapBeans'!$J34</f>
        <v>3.8461191395906806</v>
      </c>
      <c r="F31" s="22">
        <f>'[2]SnapBeans'!$J34</f>
        <v>1.9071822053866432</v>
      </c>
    </row>
    <row r="32" spans="1:6" ht="12" customHeight="1">
      <c r="A32" s="21">
        <v>1997</v>
      </c>
      <c r="B32" s="22">
        <f t="shared" si="0"/>
        <v>6.73885605362901</v>
      </c>
      <c r="C32" s="22">
        <f>'[4]SnapBeans'!$H44</f>
        <v>1.3497453867913467</v>
      </c>
      <c r="D32" s="22">
        <f t="shared" si="1"/>
        <v>5.389110666837663</v>
      </c>
      <c r="E32" s="22">
        <f>'[5]SnapBeans'!$J35</f>
        <v>3.637612161531923</v>
      </c>
      <c r="F32" s="22">
        <f>'[2]SnapBeans'!$J35</f>
        <v>1.7514985053057397</v>
      </c>
    </row>
    <row r="33" spans="1:6" ht="12" customHeight="1">
      <c r="A33" s="21">
        <v>1998</v>
      </c>
      <c r="B33" s="22">
        <f t="shared" si="0"/>
        <v>7.34012451569817</v>
      </c>
      <c r="C33" s="22">
        <f>'[4]SnapBeans'!$H45</f>
        <v>1.6405745540807273</v>
      </c>
      <c r="D33" s="22">
        <f t="shared" si="1"/>
        <v>5.699549961617443</v>
      </c>
      <c r="E33" s="22">
        <f>'[5]SnapBeans'!$J36</f>
        <v>3.7512044161744207</v>
      </c>
      <c r="F33" s="22">
        <f>'[2]SnapBeans'!$J36</f>
        <v>1.9483455454430216</v>
      </c>
    </row>
    <row r="34" spans="1:6" ht="12" customHeight="1">
      <c r="A34" s="21">
        <v>1999</v>
      </c>
      <c r="B34" s="22">
        <f t="shared" si="0"/>
        <v>7.5269340625789924</v>
      </c>
      <c r="C34" s="22">
        <f>'[4]SnapBeans'!$H46</f>
        <v>1.8951818471508617</v>
      </c>
      <c r="D34" s="22">
        <f t="shared" si="1"/>
        <v>5.631752215428131</v>
      </c>
      <c r="E34" s="22">
        <f>'[5]SnapBeans'!$J37</f>
        <v>3.66579891178861</v>
      </c>
      <c r="F34" s="22">
        <f>'[2]SnapBeans'!$J37</f>
        <v>1.965953303639521</v>
      </c>
    </row>
    <row r="35" spans="1:81" s="16" customFormat="1" ht="12" customHeight="1">
      <c r="A35" s="21">
        <v>2000</v>
      </c>
      <c r="B35" s="22">
        <f t="shared" si="0"/>
        <v>7.862681733498592</v>
      </c>
      <c r="C35" s="22">
        <f>'[4]SnapBeans'!$H47</f>
        <v>2.0160333384917752</v>
      </c>
      <c r="D35" s="22">
        <f t="shared" si="1"/>
        <v>5.846648395006817</v>
      </c>
      <c r="E35" s="22">
        <f>'[5]SnapBeans'!$J38</f>
        <v>4.013190645622111</v>
      </c>
      <c r="F35" s="22">
        <f>'[2]SnapBeans'!$J38</f>
        <v>1.8334577493847055</v>
      </c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6" ht="12" customHeight="1">
      <c r="A36" s="23">
        <v>2001</v>
      </c>
      <c r="B36" s="24">
        <f t="shared" si="0"/>
        <v>7.830900187308835</v>
      </c>
      <c r="C36" s="47">
        <f>'[4]SnapBeans'!$H48</f>
        <v>2.1654365314683583</v>
      </c>
      <c r="D36" s="47">
        <f aca="true" t="shared" si="2" ref="D36:D41">SUM(E36:F36)</f>
        <v>5.665463655840477</v>
      </c>
      <c r="E36" s="47">
        <f>'[5]SnapBeans'!$J39</f>
        <v>3.7808456469719944</v>
      </c>
      <c r="F36" s="47">
        <f>'[2]SnapBeans'!$J39</f>
        <v>1.8846180088684823</v>
      </c>
    </row>
    <row r="37" spans="1:6" ht="12" customHeight="1">
      <c r="A37" s="23">
        <v>2002</v>
      </c>
      <c r="B37" s="24">
        <f t="shared" si="0"/>
        <v>7.2120935187415025</v>
      </c>
      <c r="C37" s="47">
        <f>'[4]SnapBeans'!$H49</f>
        <v>2.0933349515175412</v>
      </c>
      <c r="D37" s="47">
        <f t="shared" si="2"/>
        <v>5.118758567223961</v>
      </c>
      <c r="E37" s="47">
        <f>'[5]SnapBeans'!$J40</f>
        <v>3.3595813624192847</v>
      </c>
      <c r="F37" s="47">
        <f>'[2]SnapBeans'!$J40</f>
        <v>1.7591772048046759</v>
      </c>
    </row>
    <row r="38" spans="1:6" ht="12" customHeight="1">
      <c r="A38" s="23">
        <v>2003</v>
      </c>
      <c r="B38" s="24">
        <f t="shared" si="0"/>
        <v>7.505999912502468</v>
      </c>
      <c r="C38" s="47">
        <f>'[4]SnapBeans'!$H50</f>
        <v>1.966898241505936</v>
      </c>
      <c r="D38" s="47">
        <f t="shared" si="2"/>
        <v>5.539101670996533</v>
      </c>
      <c r="E38" s="47">
        <f>'[5]SnapBeans'!$J41</f>
        <v>3.678845005794898</v>
      </c>
      <c r="F38" s="47">
        <f>'[2]SnapBeans'!$J41</f>
        <v>1.860256665201635</v>
      </c>
    </row>
    <row r="39" spans="1:6" ht="12" customHeight="1">
      <c r="A39" s="23">
        <v>2004</v>
      </c>
      <c r="B39" s="24">
        <f t="shared" si="0"/>
        <v>7.558693445843981</v>
      </c>
      <c r="C39" s="47">
        <f>'[4]SnapBeans'!$H51</f>
        <v>1.882187011975625</v>
      </c>
      <c r="D39" s="47">
        <f t="shared" si="2"/>
        <v>5.676506433868356</v>
      </c>
      <c r="E39" s="47">
        <f>'[5]SnapBeans'!$J42</f>
        <v>3.732761611293763</v>
      </c>
      <c r="F39" s="47">
        <f>'[2]SnapBeans'!$J42</f>
        <v>1.9437448225745928</v>
      </c>
    </row>
    <row r="40" spans="1:6" ht="12" customHeight="1">
      <c r="A40" s="23">
        <v>2005</v>
      </c>
      <c r="B40" s="24">
        <f t="shared" si="0"/>
        <v>7.598320453609497</v>
      </c>
      <c r="C40" s="47">
        <f>'[4]SnapBeans'!$H52</f>
        <v>1.800891022862455</v>
      </c>
      <c r="D40" s="47">
        <f t="shared" si="2"/>
        <v>5.797429430747042</v>
      </c>
      <c r="E40" s="47">
        <f>'[5]SnapBeans'!$J43</f>
        <v>3.999930964646918</v>
      </c>
      <c r="F40" s="47">
        <f>'[2]SnapBeans'!$J43</f>
        <v>1.7974984661001239</v>
      </c>
    </row>
    <row r="41" spans="1:6" ht="12" customHeight="1">
      <c r="A41" s="21">
        <v>2006</v>
      </c>
      <c r="B41" s="22">
        <f t="shared" si="0"/>
        <v>7.923325583581308</v>
      </c>
      <c r="C41" s="22">
        <f>'[4]SnapBeans'!$H53</f>
        <v>2.0804760968819545</v>
      </c>
      <c r="D41" s="22">
        <f t="shared" si="2"/>
        <v>5.842849486699354</v>
      </c>
      <c r="E41" s="22">
        <f>'[5]SnapBeans'!$J44</f>
        <v>3.937945236481145</v>
      </c>
      <c r="F41" s="22">
        <f>'[2]SnapBeans'!$J44</f>
        <v>1.9049042502182092</v>
      </c>
    </row>
    <row r="42" spans="1:6" ht="12" customHeight="1">
      <c r="A42" s="21">
        <v>2007</v>
      </c>
      <c r="B42" s="22">
        <f t="shared" si="0"/>
        <v>7.810693861963719</v>
      </c>
      <c r="C42" s="22">
        <f>'[4]SnapBeans'!$H54</f>
        <v>2.1979002938230106</v>
      </c>
      <c r="D42" s="22">
        <f aca="true" t="shared" si="3" ref="D42:D47">SUM(E42:F42)</f>
        <v>5.612793568140708</v>
      </c>
      <c r="E42" s="22">
        <f>'[5]SnapBeans'!$J45</f>
        <v>3.514249073368476</v>
      </c>
      <c r="F42" s="22">
        <f>'[2]SnapBeans'!$J45</f>
        <v>2.098544494772232</v>
      </c>
    </row>
    <row r="43" spans="1:6" ht="12" customHeight="1">
      <c r="A43" s="21">
        <v>2008</v>
      </c>
      <c r="B43" s="22">
        <f t="shared" si="0"/>
        <v>7.378851906552493</v>
      </c>
      <c r="C43" s="22">
        <f>'[4]SnapBeans'!$H55</f>
        <v>1.9787763554837925</v>
      </c>
      <c r="D43" s="22">
        <f t="shared" si="3"/>
        <v>5.4000755510687</v>
      </c>
      <c r="E43" s="22">
        <f>'[5]SnapBeans'!$J46</f>
        <v>3.3318819181955046</v>
      </c>
      <c r="F43" s="22">
        <f>'[2]SnapBeans'!$J46</f>
        <v>2.0681936328731956</v>
      </c>
    </row>
    <row r="44" spans="1:6" ht="12" customHeight="1">
      <c r="A44" s="21">
        <v>2009</v>
      </c>
      <c r="B44" s="22">
        <f t="shared" si="0"/>
        <v>7.249303983181477</v>
      </c>
      <c r="C44" s="22">
        <f>'[4]SnapBeans'!$H56</f>
        <v>1.7493667774214345</v>
      </c>
      <c r="D44" s="22">
        <f t="shared" si="3"/>
        <v>5.499937205760042</v>
      </c>
      <c r="E44" s="22">
        <f>'[5]SnapBeans'!$J47</f>
        <v>3.627603762253479</v>
      </c>
      <c r="F44" s="22">
        <f>'[2]SnapBeans'!$J47</f>
        <v>1.8723334435065626</v>
      </c>
    </row>
    <row r="45" spans="1:6" ht="12" customHeight="1">
      <c r="A45" s="21">
        <v>2010</v>
      </c>
      <c r="B45" s="22">
        <f t="shared" si="0"/>
        <v>7.525960816103588</v>
      </c>
      <c r="C45" s="22">
        <f>'[4]SnapBeans'!$H57</f>
        <v>1.8762963111475366</v>
      </c>
      <c r="D45" s="22">
        <f t="shared" si="3"/>
        <v>5.649664504956052</v>
      </c>
      <c r="E45" s="22">
        <f>'[5]SnapBeans'!$J48</f>
        <v>3.6719211058909256</v>
      </c>
      <c r="F45" s="22">
        <f>'[2]SnapBeans'!$J48</f>
        <v>1.977743399065126</v>
      </c>
    </row>
    <row r="46" spans="1:6" ht="12" customHeight="1">
      <c r="A46" s="43">
        <v>2011</v>
      </c>
      <c r="B46" s="44">
        <f aca="true" t="shared" si="4" ref="B46:B52">SUM(C46,D46)</f>
        <v>6.435126556469815</v>
      </c>
      <c r="C46" s="47">
        <f>'[4]SnapBeans'!$H58</f>
        <v>1.7273672943873124</v>
      </c>
      <c r="D46" s="47">
        <f t="shared" si="3"/>
        <v>4.707759262082503</v>
      </c>
      <c r="E46" s="47">
        <f>'[5]SnapBeans'!$J49</f>
        <v>3.1645583215808553</v>
      </c>
      <c r="F46" s="47">
        <f>'[2]SnapBeans'!$J49</f>
        <v>1.5432009405016471</v>
      </c>
    </row>
    <row r="47" spans="1:6" ht="12" customHeight="1">
      <c r="A47" s="46">
        <v>2012</v>
      </c>
      <c r="B47" s="47">
        <f t="shared" si="4"/>
        <v>6.464385945265163</v>
      </c>
      <c r="C47" s="47">
        <f>'[4]SnapBeans'!$H59</f>
        <v>1.6325047244877526</v>
      </c>
      <c r="D47" s="47">
        <f t="shared" si="3"/>
        <v>4.831881220777411</v>
      </c>
      <c r="E47" s="47">
        <f>'[5]SnapBeans'!$J50</f>
        <v>2.9337054460756096</v>
      </c>
      <c r="F47" s="47">
        <f>'[2]SnapBeans'!$J50</f>
        <v>1.8981757747018013</v>
      </c>
    </row>
    <row r="48" spans="1:6" ht="12" customHeight="1">
      <c r="A48" s="46">
        <v>2013</v>
      </c>
      <c r="B48" s="47">
        <f t="shared" si="4"/>
        <v>6.589395286357751</v>
      </c>
      <c r="C48" s="47">
        <f>'[4]SnapBeans'!$H60</f>
        <v>1.6225593516975871</v>
      </c>
      <c r="D48" s="47">
        <f aca="true" t="shared" si="5" ref="D48:D54">SUM(E48:F48)</f>
        <v>4.966835934660164</v>
      </c>
      <c r="E48" s="47">
        <f>'[5]SnapBeans'!$J51</f>
        <v>2.8701260375246767</v>
      </c>
      <c r="F48" s="47">
        <f>'[2]SnapBeans'!$J51</f>
        <v>2.096709897135488</v>
      </c>
    </row>
    <row r="49" spans="1:6" ht="12" customHeight="1">
      <c r="A49" s="46">
        <v>2014</v>
      </c>
      <c r="B49" s="47">
        <f t="shared" si="4"/>
        <v>6.017285374229835</v>
      </c>
      <c r="C49" s="47">
        <f>'[4]SnapBeans'!$H61</f>
        <v>1.4722585211531074</v>
      </c>
      <c r="D49" s="47">
        <f t="shared" si="5"/>
        <v>4.5450268530767275</v>
      </c>
      <c r="E49" s="47">
        <f>'[5]SnapBeans'!$J52</f>
        <v>2.781825654575674</v>
      </c>
      <c r="F49" s="47">
        <f>'[2]SnapBeans'!$J52</f>
        <v>1.7632011985010536</v>
      </c>
    </row>
    <row r="50" spans="1:6" ht="12" customHeight="1">
      <c r="A50" s="49">
        <v>2015</v>
      </c>
      <c r="B50" s="50">
        <f t="shared" si="4"/>
        <v>6.438621957605933</v>
      </c>
      <c r="C50" s="50">
        <f>'[4]SnapBeans'!$H62</f>
        <v>1.591918637027077</v>
      </c>
      <c r="D50" s="50">
        <f t="shared" si="5"/>
        <v>4.846703320578856</v>
      </c>
      <c r="E50" s="50">
        <f>'[5]SnapBeans'!$J53</f>
        <v>2.950278167060877</v>
      </c>
      <c r="F50" s="50">
        <f>'[2]SnapBeans'!$J53</f>
        <v>1.8964251535179786</v>
      </c>
    </row>
    <row r="51" spans="1:6" ht="12" customHeight="1">
      <c r="A51" s="56">
        <v>2016</v>
      </c>
      <c r="B51" s="48">
        <f t="shared" si="4"/>
        <v>6.8770706020882795</v>
      </c>
      <c r="C51" s="48">
        <f>'[4]SnapBeans'!$H63</f>
        <v>1.6992273504955089</v>
      </c>
      <c r="D51" s="48">
        <f t="shared" si="5"/>
        <v>5.177843251592771</v>
      </c>
      <c r="E51" s="48">
        <f>'[5]SnapBeans'!$J54</f>
        <v>3.1923886714505834</v>
      </c>
      <c r="F51" s="48">
        <f>'[2]SnapBeans'!$J54</f>
        <v>1.9854545801421877</v>
      </c>
    </row>
    <row r="52" spans="1:6" ht="12" customHeight="1">
      <c r="A52" s="56">
        <v>2017</v>
      </c>
      <c r="B52" s="48">
        <f t="shared" si="4"/>
        <v>6.572599335249715</v>
      </c>
      <c r="C52" s="48">
        <f>'[4]SnapBeans'!$H64</f>
        <v>1.5537175882262086</v>
      </c>
      <c r="D52" s="48">
        <f t="shared" si="5"/>
        <v>5.0188817470235065</v>
      </c>
      <c r="E52" s="48">
        <f>'[5]SnapBeans'!$J55</f>
        <v>3.121201450234831</v>
      </c>
      <c r="F52" s="48">
        <f>'[2]SnapBeans'!$J55</f>
        <v>1.8976802967886761</v>
      </c>
    </row>
    <row r="53" spans="1:6" ht="12" customHeight="1">
      <c r="A53" s="56">
        <v>2018</v>
      </c>
      <c r="B53" s="48">
        <f>SUM(C53,D53)</f>
        <v>6.347721559243831</v>
      </c>
      <c r="C53" s="48">
        <f>'[4]SnapBeans'!$H65</f>
        <v>1.6324603087460925</v>
      </c>
      <c r="D53" s="48">
        <f t="shared" si="5"/>
        <v>4.715261250497738</v>
      </c>
      <c r="E53" s="48">
        <f>'[5]SnapBeans'!$J56</f>
        <v>2.8656580956671998</v>
      </c>
      <c r="F53" s="48">
        <f>'[2]SnapBeans'!$J56</f>
        <v>1.8496031548305378</v>
      </c>
    </row>
    <row r="54" spans="1:6" ht="12" customHeight="1" thickBot="1">
      <c r="A54" s="71">
        <v>2019</v>
      </c>
      <c r="B54" s="72">
        <f>SUM(C54,D54)</f>
        <v>6.611966342605833</v>
      </c>
      <c r="C54" s="72">
        <f>'[4]SnapBeans'!$H66</f>
        <v>1.7810656186703147</v>
      </c>
      <c r="D54" s="72">
        <f t="shared" si="5"/>
        <v>4.830900723935518</v>
      </c>
      <c r="E54" s="72">
        <f>'[5]SnapBeans'!$J57</f>
        <v>2.9043591744283024</v>
      </c>
      <c r="F54" s="72">
        <f>'[2]SnapBeans'!$J57</f>
        <v>1.926541549507216</v>
      </c>
    </row>
    <row r="55" spans="1:81" ht="12" customHeight="1" thickTop="1">
      <c r="A55" s="128" t="s">
        <v>123</v>
      </c>
      <c r="B55" s="129"/>
      <c r="C55" s="129"/>
      <c r="D55" s="129"/>
      <c r="E55" s="129"/>
      <c r="F55" s="13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31"/>
      <c r="B56" s="132"/>
      <c r="C56" s="132"/>
      <c r="D56" s="132"/>
      <c r="E56" s="132"/>
      <c r="F56" s="1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</sheetData>
  <sheetProtection/>
  <mergeCells count="6">
    <mergeCell ref="A1:F1"/>
    <mergeCell ref="B4:F4"/>
    <mergeCell ref="A55:F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7109375" defaultRowHeight="12" customHeight="1"/>
  <cols>
    <col min="1" max="1" width="12.7109375" style="13" customWidth="1"/>
    <col min="2" max="5" width="12.7109375" style="7" customWidth="1"/>
    <col min="6" max="10" width="12.7109375" style="15" customWidth="1"/>
    <col min="11" max="16384" width="12.7109375" style="8" customWidth="1"/>
  </cols>
  <sheetData>
    <row r="1" spans="1:10" s="35" customFormat="1" ht="12" customHeight="1" thickBot="1">
      <c r="A1" s="81" t="s">
        <v>111</v>
      </c>
      <c r="B1" s="81"/>
      <c r="C1" s="81"/>
      <c r="D1" s="81"/>
      <c r="E1" s="81"/>
      <c r="F1" s="36"/>
      <c r="G1" s="36"/>
      <c r="H1" s="36"/>
      <c r="I1" s="36"/>
      <c r="J1" s="36"/>
    </row>
    <row r="2" spans="1:5" ht="12" customHeight="1" thickTop="1">
      <c r="A2" s="98" t="s">
        <v>3</v>
      </c>
      <c r="B2" s="96" t="s">
        <v>2</v>
      </c>
      <c r="C2" s="94" t="s">
        <v>0</v>
      </c>
      <c r="D2" s="25" t="s">
        <v>1</v>
      </c>
      <c r="E2" s="26"/>
    </row>
    <row r="3" spans="1:5" ht="12" customHeight="1">
      <c r="A3" s="99"/>
      <c r="B3" s="97"/>
      <c r="C3" s="95"/>
      <c r="D3" s="9" t="s">
        <v>2</v>
      </c>
      <c r="E3" s="12" t="s">
        <v>4</v>
      </c>
    </row>
    <row r="4" spans="1:81" ht="12" customHeight="1">
      <c r="A4" s="42"/>
      <c r="B4" s="82" t="s">
        <v>71</v>
      </c>
      <c r="C4" s="83"/>
      <c r="D4" s="83"/>
      <c r="E4" s="8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s="16" customFormat="1" ht="12" customHeight="1">
      <c r="A5" s="21">
        <v>1970</v>
      </c>
      <c r="B5" s="22">
        <f aca="true" t="shared" si="0" ref="B5:B44">SUM(C5,D5)</f>
        <v>1.7727210658759733</v>
      </c>
      <c r="C5" s="22" t="s">
        <v>6</v>
      </c>
      <c r="D5" s="22">
        <f aca="true" t="shared" si="1" ref="D5:D35">SUM(E5:E5)</f>
        <v>1.7727210658759733</v>
      </c>
      <c r="E5" s="51">
        <f>'[5]Beets'!$J8</f>
        <v>1.7727210658759733</v>
      </c>
      <c r="F5" s="15"/>
      <c r="G5" s="15"/>
      <c r="H5" s="15"/>
      <c r="I5" s="15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5" ht="12" customHeight="1">
      <c r="A6" s="46">
        <v>1971</v>
      </c>
      <c r="B6" s="47">
        <f t="shared" si="0"/>
        <v>2.0379368297369274</v>
      </c>
      <c r="C6" s="47" t="s">
        <v>6</v>
      </c>
      <c r="D6" s="47">
        <f t="shared" si="1"/>
        <v>2.0379368297369274</v>
      </c>
      <c r="E6" s="52">
        <f>'[5]Beets'!$J9</f>
        <v>2.0379368297369274</v>
      </c>
    </row>
    <row r="7" spans="1:5" ht="12" customHeight="1">
      <c r="A7" s="46">
        <v>1972</v>
      </c>
      <c r="B7" s="47">
        <f t="shared" si="0"/>
        <v>1.9971795555894345</v>
      </c>
      <c r="C7" s="47" t="s">
        <v>6</v>
      </c>
      <c r="D7" s="47">
        <f t="shared" si="1"/>
        <v>1.9971795555894345</v>
      </c>
      <c r="E7" s="52">
        <f>'[5]Beets'!$J10</f>
        <v>1.9971795555894345</v>
      </c>
    </row>
    <row r="8" spans="1:5" ht="12" customHeight="1">
      <c r="A8" s="46">
        <v>1973</v>
      </c>
      <c r="B8" s="47">
        <f t="shared" si="0"/>
        <v>1.8828836906407938</v>
      </c>
      <c r="C8" s="47" t="s">
        <v>6</v>
      </c>
      <c r="D8" s="47">
        <f t="shared" si="1"/>
        <v>1.8828836906407938</v>
      </c>
      <c r="E8" s="52">
        <f>'[5]Beets'!$J11</f>
        <v>1.8828836906407938</v>
      </c>
    </row>
    <row r="9" spans="1:5" ht="12" customHeight="1">
      <c r="A9" s="46">
        <v>1974</v>
      </c>
      <c r="B9" s="47">
        <f t="shared" si="0"/>
        <v>1.7586764802154742</v>
      </c>
      <c r="C9" s="47" t="s">
        <v>6</v>
      </c>
      <c r="D9" s="47">
        <f t="shared" si="1"/>
        <v>1.7586764802154742</v>
      </c>
      <c r="E9" s="52">
        <f>'[5]Beets'!$J12</f>
        <v>1.7586764802154742</v>
      </c>
    </row>
    <row r="10" spans="1:81" s="16" customFormat="1" ht="12" customHeight="1">
      <c r="A10" s="46">
        <v>1975</v>
      </c>
      <c r="B10" s="47">
        <f t="shared" si="0"/>
        <v>1.7358651312895588</v>
      </c>
      <c r="C10" s="47" t="s">
        <v>6</v>
      </c>
      <c r="D10" s="47">
        <f t="shared" si="1"/>
        <v>1.7358651312895588</v>
      </c>
      <c r="E10" s="52">
        <f>'[5]Beets'!$J13</f>
        <v>1.7358651312895588</v>
      </c>
      <c r="F10" s="15"/>
      <c r="G10" s="15"/>
      <c r="H10" s="15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5" ht="12" customHeight="1">
      <c r="A11" s="21">
        <v>1976</v>
      </c>
      <c r="B11" s="22">
        <f t="shared" si="0"/>
        <v>1.8487857454078473</v>
      </c>
      <c r="C11" s="22" t="s">
        <v>6</v>
      </c>
      <c r="D11" s="22">
        <f t="shared" si="1"/>
        <v>1.8487857454078473</v>
      </c>
      <c r="E11" s="51">
        <f>'[5]Beets'!$J14</f>
        <v>1.8487857454078473</v>
      </c>
    </row>
    <row r="12" spans="1:5" ht="12" customHeight="1">
      <c r="A12" s="21">
        <v>1977</v>
      </c>
      <c r="B12" s="22">
        <f t="shared" si="0"/>
        <v>1.9901107433288387</v>
      </c>
      <c r="C12" s="22" t="s">
        <v>6</v>
      </c>
      <c r="D12" s="22">
        <f t="shared" si="1"/>
        <v>1.9901107433288387</v>
      </c>
      <c r="E12" s="51">
        <f>'[5]Beets'!$J15</f>
        <v>1.9901107433288387</v>
      </c>
    </row>
    <row r="13" spans="1:5" ht="12" customHeight="1">
      <c r="A13" s="21">
        <v>1978</v>
      </c>
      <c r="B13" s="22">
        <f t="shared" si="0"/>
        <v>1.9008468674888246</v>
      </c>
      <c r="C13" s="22" t="s">
        <v>6</v>
      </c>
      <c r="D13" s="22">
        <f t="shared" si="1"/>
        <v>1.9008468674888246</v>
      </c>
      <c r="E13" s="51">
        <f>'[5]Beets'!$J16</f>
        <v>1.9008468674888246</v>
      </c>
    </row>
    <row r="14" spans="1:5" ht="12" customHeight="1">
      <c r="A14" s="21">
        <v>1979</v>
      </c>
      <c r="B14" s="22">
        <f t="shared" si="0"/>
        <v>1.7268667659016685</v>
      </c>
      <c r="C14" s="22" t="s">
        <v>6</v>
      </c>
      <c r="D14" s="22">
        <f t="shared" si="1"/>
        <v>1.7268667659016685</v>
      </c>
      <c r="E14" s="51">
        <f>'[5]Beets'!$J17</f>
        <v>1.7268667659016685</v>
      </c>
    </row>
    <row r="15" spans="1:81" s="16" customFormat="1" ht="12" customHeight="1">
      <c r="A15" s="21">
        <v>1980</v>
      </c>
      <c r="B15" s="22">
        <f t="shared" si="0"/>
        <v>1.8194672545076098</v>
      </c>
      <c r="C15" s="22" t="s">
        <v>6</v>
      </c>
      <c r="D15" s="22">
        <f t="shared" si="1"/>
        <v>1.8194672545076098</v>
      </c>
      <c r="E15" s="51">
        <f>'[5]Beets'!$J18</f>
        <v>1.8194672545076098</v>
      </c>
      <c r="F15" s="15"/>
      <c r="G15" s="15"/>
      <c r="H15" s="15"/>
      <c r="I15" s="15"/>
      <c r="J15" s="1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5" ht="12" customHeight="1">
      <c r="A16" s="46">
        <v>1981</v>
      </c>
      <c r="B16" s="47">
        <f t="shared" si="0"/>
        <v>1.6145865040919087</v>
      </c>
      <c r="C16" s="47" t="s">
        <v>6</v>
      </c>
      <c r="D16" s="47">
        <f t="shared" si="1"/>
        <v>1.6145865040919087</v>
      </c>
      <c r="E16" s="52">
        <f>'[5]Beets'!$J19</f>
        <v>1.6145865040919087</v>
      </c>
    </row>
    <row r="17" spans="1:5" ht="12" customHeight="1">
      <c r="A17" s="46">
        <v>1982</v>
      </c>
      <c r="B17" s="47">
        <f t="shared" si="0"/>
        <v>1.3642863071774127</v>
      </c>
      <c r="C17" s="47" t="s">
        <v>6</v>
      </c>
      <c r="D17" s="47">
        <f t="shared" si="1"/>
        <v>1.3642863071774127</v>
      </c>
      <c r="E17" s="52">
        <f>'[5]Beets'!$J20</f>
        <v>1.3642863071774127</v>
      </c>
    </row>
    <row r="18" spans="1:5" ht="12" customHeight="1">
      <c r="A18" s="46">
        <v>1983</v>
      </c>
      <c r="B18" s="47">
        <f t="shared" si="0"/>
        <v>1.2963073416394761</v>
      </c>
      <c r="C18" s="47" t="s">
        <v>6</v>
      </c>
      <c r="D18" s="47">
        <f t="shared" si="1"/>
        <v>1.2963073416394761</v>
      </c>
      <c r="E18" s="52">
        <f>'[5]Beets'!$J21</f>
        <v>1.2963073416394761</v>
      </c>
    </row>
    <row r="19" spans="1:5" ht="12" customHeight="1">
      <c r="A19" s="46">
        <v>1984</v>
      </c>
      <c r="B19" s="47">
        <f t="shared" si="0"/>
        <v>1.3021654185209481</v>
      </c>
      <c r="C19" s="47" t="s">
        <v>6</v>
      </c>
      <c r="D19" s="47">
        <f t="shared" si="1"/>
        <v>1.3021654185209481</v>
      </c>
      <c r="E19" s="52">
        <f>'[5]Beets'!$J22</f>
        <v>1.3021654185209481</v>
      </c>
    </row>
    <row r="20" spans="1:81" s="16" customFormat="1" ht="12" customHeight="1">
      <c r="A20" s="46">
        <v>1985</v>
      </c>
      <c r="B20" s="47">
        <f t="shared" si="0"/>
        <v>0.9511524922770768</v>
      </c>
      <c r="C20" s="47" t="s">
        <v>6</v>
      </c>
      <c r="D20" s="47">
        <f t="shared" si="1"/>
        <v>0.9511524922770768</v>
      </c>
      <c r="E20" s="52">
        <f>'[5]Beets'!$J23</f>
        <v>0.9511524922770768</v>
      </c>
      <c r="F20" s="15"/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5" ht="12" customHeight="1">
      <c r="A21" s="21">
        <v>1986</v>
      </c>
      <c r="B21" s="22">
        <f t="shared" si="0"/>
        <v>1.1568204003035703</v>
      </c>
      <c r="C21" s="22" t="s">
        <v>6</v>
      </c>
      <c r="D21" s="22">
        <f t="shared" si="1"/>
        <v>1.1568204003035703</v>
      </c>
      <c r="E21" s="51">
        <f>'[5]Beets'!$J24</f>
        <v>1.1568204003035703</v>
      </c>
    </row>
    <row r="22" spans="1:5" ht="12" customHeight="1">
      <c r="A22" s="21">
        <v>1987</v>
      </c>
      <c r="B22" s="22">
        <f t="shared" si="0"/>
        <v>0.8755951464603423</v>
      </c>
      <c r="C22" s="22" t="s">
        <v>6</v>
      </c>
      <c r="D22" s="22">
        <f t="shared" si="1"/>
        <v>0.8755951464603423</v>
      </c>
      <c r="E22" s="51">
        <f>'[5]Beets'!$J25</f>
        <v>0.8755951464603423</v>
      </c>
    </row>
    <row r="23" spans="1:5" ht="12" customHeight="1">
      <c r="A23" s="21">
        <v>1988</v>
      </c>
      <c r="B23" s="22">
        <f t="shared" si="0"/>
        <v>1.0211465576024426</v>
      </c>
      <c r="C23" s="22" t="s">
        <v>6</v>
      </c>
      <c r="D23" s="22">
        <f t="shared" si="1"/>
        <v>1.0211465576024426</v>
      </c>
      <c r="E23" s="51">
        <f>'[5]Beets'!$J26</f>
        <v>1.0211465576024426</v>
      </c>
    </row>
    <row r="24" spans="1:5" ht="12" customHeight="1">
      <c r="A24" s="21">
        <v>1989</v>
      </c>
      <c r="B24" s="22">
        <f t="shared" si="0"/>
        <v>0.9657400983432344</v>
      </c>
      <c r="C24" s="22" t="s">
        <v>6</v>
      </c>
      <c r="D24" s="22">
        <f t="shared" si="1"/>
        <v>0.9657400983432344</v>
      </c>
      <c r="E24" s="51">
        <f>'[5]Beets'!$J27</f>
        <v>0.9657400983432344</v>
      </c>
    </row>
    <row r="25" spans="1:81" s="16" customFormat="1" ht="12" customHeight="1">
      <c r="A25" s="21">
        <v>1990</v>
      </c>
      <c r="B25" s="22">
        <f t="shared" si="0"/>
        <v>1.0231899247936047</v>
      </c>
      <c r="C25" s="22" t="s">
        <v>6</v>
      </c>
      <c r="D25" s="22">
        <f t="shared" si="1"/>
        <v>1.0231899247936047</v>
      </c>
      <c r="E25" s="51">
        <f>'[5]Beets'!$J28</f>
        <v>1.0231899247936047</v>
      </c>
      <c r="F25" s="15"/>
      <c r="G25" s="15"/>
      <c r="H25" s="15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5" ht="12" customHeight="1">
      <c r="A26" s="46">
        <v>1991</v>
      </c>
      <c r="B26" s="47">
        <f t="shared" si="0"/>
        <v>0.9450725911949037</v>
      </c>
      <c r="C26" s="47" t="s">
        <v>6</v>
      </c>
      <c r="D26" s="47">
        <f t="shared" si="1"/>
        <v>0.9450725911949037</v>
      </c>
      <c r="E26" s="52">
        <f>'[5]Beets'!$J29</f>
        <v>0.9450725911949037</v>
      </c>
    </row>
    <row r="27" spans="1:5" ht="12" customHeight="1">
      <c r="A27" s="46">
        <v>1992</v>
      </c>
      <c r="B27" s="47">
        <f t="shared" si="0"/>
        <v>0.9164869557093587</v>
      </c>
      <c r="C27" s="47" t="s">
        <v>6</v>
      </c>
      <c r="D27" s="47">
        <f t="shared" si="1"/>
        <v>0.9164869557093587</v>
      </c>
      <c r="E27" s="52">
        <f>'[5]Beets'!$J30</f>
        <v>0.9164869557093587</v>
      </c>
    </row>
    <row r="28" spans="1:5" ht="12" customHeight="1">
      <c r="A28" s="46">
        <v>1993</v>
      </c>
      <c r="B28" s="47">
        <f t="shared" si="0"/>
        <v>0.8315690380588269</v>
      </c>
      <c r="C28" s="47" t="s">
        <v>6</v>
      </c>
      <c r="D28" s="47">
        <f t="shared" si="1"/>
        <v>0.8315690380588269</v>
      </c>
      <c r="E28" s="52">
        <f>'[5]Beets'!$J31</f>
        <v>0.8315690380588269</v>
      </c>
    </row>
    <row r="29" spans="1:5" ht="12" customHeight="1">
      <c r="A29" s="46">
        <v>1994</v>
      </c>
      <c r="B29" s="47">
        <f t="shared" si="0"/>
        <v>1.1359115686542463</v>
      </c>
      <c r="C29" s="47" t="s">
        <v>6</v>
      </c>
      <c r="D29" s="47">
        <f t="shared" si="1"/>
        <v>1.1359115686542463</v>
      </c>
      <c r="E29" s="52">
        <f>'[5]Beets'!$J32</f>
        <v>1.1359115686542463</v>
      </c>
    </row>
    <row r="30" spans="1:81" s="16" customFormat="1" ht="12" customHeight="1">
      <c r="A30" s="46">
        <v>1995</v>
      </c>
      <c r="B30" s="47">
        <f t="shared" si="0"/>
        <v>1.1254628465956624</v>
      </c>
      <c r="C30" s="47" t="s">
        <v>6</v>
      </c>
      <c r="D30" s="47">
        <f t="shared" si="1"/>
        <v>1.1254628465956624</v>
      </c>
      <c r="E30" s="52">
        <f>'[5]Beets'!$J33</f>
        <v>1.1254628465956624</v>
      </c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5" ht="12" customHeight="1">
      <c r="A31" s="21">
        <v>1996</v>
      </c>
      <c r="B31" s="22">
        <f t="shared" si="0"/>
        <v>0.933521713817412</v>
      </c>
      <c r="C31" s="22" t="s">
        <v>6</v>
      </c>
      <c r="D31" s="22">
        <f t="shared" si="1"/>
        <v>0.933521713817412</v>
      </c>
      <c r="E31" s="51">
        <f>'[5]Beets'!$J34</f>
        <v>0.933521713817412</v>
      </c>
    </row>
    <row r="32" spans="1:5" ht="12" customHeight="1">
      <c r="A32" s="21">
        <v>1997</v>
      </c>
      <c r="B32" s="22">
        <f t="shared" si="0"/>
        <v>0.8940610892888551</v>
      </c>
      <c r="C32" s="22" t="s">
        <v>6</v>
      </c>
      <c r="D32" s="22">
        <f t="shared" si="1"/>
        <v>0.8940610892888551</v>
      </c>
      <c r="E32" s="51">
        <f>'[5]Beets'!$J35</f>
        <v>0.8940610892888551</v>
      </c>
    </row>
    <row r="33" spans="1:5" ht="12" customHeight="1">
      <c r="A33" s="21">
        <v>1998</v>
      </c>
      <c r="B33" s="22">
        <f t="shared" si="0"/>
        <v>0.7499049309164659</v>
      </c>
      <c r="C33" s="22" t="s">
        <v>6</v>
      </c>
      <c r="D33" s="22">
        <f t="shared" si="1"/>
        <v>0.7499049309164659</v>
      </c>
      <c r="E33" s="51">
        <f>'[5]Beets'!$J36</f>
        <v>0.7499049309164659</v>
      </c>
    </row>
    <row r="34" spans="1:5" ht="12" customHeight="1">
      <c r="A34" s="21">
        <v>1999</v>
      </c>
      <c r="B34" s="22">
        <f t="shared" si="0"/>
        <v>0.8392559838163949</v>
      </c>
      <c r="C34" s="22" t="s">
        <v>6</v>
      </c>
      <c r="D34" s="22">
        <f t="shared" si="1"/>
        <v>0.8392559838163949</v>
      </c>
      <c r="E34" s="51">
        <f>'[5]Beets'!$J37</f>
        <v>0.8392559838163949</v>
      </c>
    </row>
    <row r="35" spans="1:81" s="16" customFormat="1" ht="12" customHeight="1">
      <c r="A35" s="21">
        <v>2000</v>
      </c>
      <c r="B35" s="22">
        <f t="shared" si="0"/>
        <v>0.8014601958841386</v>
      </c>
      <c r="C35" s="22" t="s">
        <v>6</v>
      </c>
      <c r="D35" s="22">
        <f t="shared" si="1"/>
        <v>0.8014601958841386</v>
      </c>
      <c r="E35" s="51">
        <f>'[5]Beets'!$J38</f>
        <v>0.8014601958841386</v>
      </c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5" ht="12" customHeight="1">
      <c r="A36" s="46">
        <v>2001</v>
      </c>
      <c r="B36" s="47">
        <f t="shared" si="0"/>
        <v>0.7793654781028847</v>
      </c>
      <c r="C36" s="47" t="s">
        <v>6</v>
      </c>
      <c r="D36" s="47">
        <f aca="true" t="shared" si="2" ref="D36:D41">SUM(E36:E36)</f>
        <v>0.7793654781028847</v>
      </c>
      <c r="E36" s="52">
        <f>'[5]Beets'!$J39</f>
        <v>0.7793654781028847</v>
      </c>
    </row>
    <row r="37" spans="1:5" ht="12" customHeight="1">
      <c r="A37" s="46">
        <v>2002</v>
      </c>
      <c r="B37" s="47">
        <f t="shared" si="0"/>
        <v>0.46664960667197164</v>
      </c>
      <c r="C37" s="47" t="s">
        <v>6</v>
      </c>
      <c r="D37" s="47">
        <f t="shared" si="2"/>
        <v>0.46664960667197164</v>
      </c>
      <c r="E37" s="52">
        <f>'[5]Beets'!$J40</f>
        <v>0.46664960667197164</v>
      </c>
    </row>
    <row r="38" spans="1:5" ht="12" customHeight="1">
      <c r="A38" s="46">
        <v>2003</v>
      </c>
      <c r="B38" s="47">
        <f t="shared" si="0"/>
        <v>0.5509298501878463</v>
      </c>
      <c r="C38" s="47" t="s">
        <v>6</v>
      </c>
      <c r="D38" s="47">
        <f t="shared" si="2"/>
        <v>0.5509298501878463</v>
      </c>
      <c r="E38" s="52">
        <f>'[5]Beets'!$J41</f>
        <v>0.5509298501878463</v>
      </c>
    </row>
    <row r="39" spans="1:5" ht="12" customHeight="1">
      <c r="A39" s="46">
        <v>2004</v>
      </c>
      <c r="B39" s="47">
        <f t="shared" si="0"/>
        <v>0.6431112586093874</v>
      </c>
      <c r="C39" s="47" t="s">
        <v>6</v>
      </c>
      <c r="D39" s="47">
        <f t="shared" si="2"/>
        <v>0.6431112586093874</v>
      </c>
      <c r="E39" s="52">
        <f>'[5]Beets'!$J42</f>
        <v>0.6431112586093874</v>
      </c>
    </row>
    <row r="40" spans="1:5" ht="12" customHeight="1">
      <c r="A40" s="46">
        <v>2005</v>
      </c>
      <c r="B40" s="47">
        <f t="shared" si="0"/>
        <v>0.570874407047972</v>
      </c>
      <c r="C40" s="47" t="s">
        <v>6</v>
      </c>
      <c r="D40" s="47">
        <f t="shared" si="2"/>
        <v>0.570874407047972</v>
      </c>
      <c r="E40" s="52">
        <f>'[5]Beets'!$J43</f>
        <v>0.570874407047972</v>
      </c>
    </row>
    <row r="41" spans="1:5" ht="12" customHeight="1">
      <c r="A41" s="21">
        <v>2006</v>
      </c>
      <c r="B41" s="22">
        <f t="shared" si="0"/>
        <v>0.40221879061500193</v>
      </c>
      <c r="C41" s="22" t="s">
        <v>6</v>
      </c>
      <c r="D41" s="22">
        <f t="shared" si="2"/>
        <v>0.40221879061500193</v>
      </c>
      <c r="E41" s="51">
        <f>'[5]Beets'!$J44</f>
        <v>0.40221879061500193</v>
      </c>
    </row>
    <row r="42" spans="1:5" ht="12" customHeight="1">
      <c r="A42" s="21">
        <v>2007</v>
      </c>
      <c r="B42" s="22">
        <f t="shared" si="0"/>
        <v>0.41919986090776434</v>
      </c>
      <c r="C42" s="22" t="s">
        <v>6</v>
      </c>
      <c r="D42" s="22">
        <f aca="true" t="shared" si="3" ref="D42:D47">SUM(E42:E42)</f>
        <v>0.41919986090776434</v>
      </c>
      <c r="E42" s="51">
        <f>'[5]Beets'!$J45</f>
        <v>0.41919986090776434</v>
      </c>
    </row>
    <row r="43" spans="1:5" ht="12" customHeight="1">
      <c r="A43" s="21">
        <v>2008</v>
      </c>
      <c r="B43" s="22">
        <f t="shared" si="0"/>
        <v>0.4989365172316122</v>
      </c>
      <c r="C43" s="22" t="s">
        <v>6</v>
      </c>
      <c r="D43" s="22">
        <f t="shared" si="3"/>
        <v>0.4989365172316122</v>
      </c>
      <c r="E43" s="51">
        <f>'[5]Beets'!$J46</f>
        <v>0.4989365172316122</v>
      </c>
    </row>
    <row r="44" spans="1:5" ht="12" customHeight="1">
      <c r="A44" s="21">
        <v>2009</v>
      </c>
      <c r="B44" s="22">
        <f t="shared" si="0"/>
        <v>0.46618387103460884</v>
      </c>
      <c r="C44" s="22" t="s">
        <v>6</v>
      </c>
      <c r="D44" s="22">
        <f t="shared" si="3"/>
        <v>0.46618387103460884</v>
      </c>
      <c r="E44" s="51">
        <f>'[5]Beets'!$J47</f>
        <v>0.46618387103460884</v>
      </c>
    </row>
    <row r="45" spans="1:5" ht="12" customHeight="1">
      <c r="A45" s="21">
        <v>2010</v>
      </c>
      <c r="B45" s="22">
        <f aca="true" t="shared" si="4" ref="B45:B50">SUM(C45,D45)</f>
        <v>0.4752979076236022</v>
      </c>
      <c r="C45" s="22" t="s">
        <v>6</v>
      </c>
      <c r="D45" s="22">
        <f t="shared" si="3"/>
        <v>0.4752979076236022</v>
      </c>
      <c r="E45" s="51">
        <f>'[5]Beets'!$J48</f>
        <v>0.4752979076236022</v>
      </c>
    </row>
    <row r="46" spans="1:5" ht="12" customHeight="1">
      <c r="A46" s="46">
        <v>2011</v>
      </c>
      <c r="B46" s="47">
        <f t="shared" si="4"/>
        <v>0.5171529691534659</v>
      </c>
      <c r="C46" s="47" t="s">
        <v>6</v>
      </c>
      <c r="D46" s="47">
        <f t="shared" si="3"/>
        <v>0.5171529691534659</v>
      </c>
      <c r="E46" s="52">
        <f>'[5]Beets'!$J49</f>
        <v>0.5171529691534659</v>
      </c>
    </row>
    <row r="47" spans="1:5" ht="12" customHeight="1">
      <c r="A47" s="46">
        <v>2012</v>
      </c>
      <c r="B47" s="47">
        <f t="shared" si="4"/>
        <v>0.5562665409367915</v>
      </c>
      <c r="C47" s="47" t="s">
        <v>6</v>
      </c>
      <c r="D47" s="47">
        <f t="shared" si="3"/>
        <v>0.5562665409367915</v>
      </c>
      <c r="E47" s="52">
        <f>'[5]Beets'!$J50</f>
        <v>0.5562665409367915</v>
      </c>
    </row>
    <row r="48" spans="1:5" ht="12" customHeight="1">
      <c r="A48" s="46">
        <v>2013</v>
      </c>
      <c r="B48" s="47">
        <f t="shared" si="4"/>
        <v>0.5307276749102677</v>
      </c>
      <c r="C48" s="47" t="s">
        <v>6</v>
      </c>
      <c r="D48" s="47">
        <f aca="true" t="shared" si="5" ref="D48:D54">SUM(E48:E48)</f>
        <v>0.5307276749102677</v>
      </c>
      <c r="E48" s="52">
        <f>'[5]Beets'!$J51</f>
        <v>0.5307276749102677</v>
      </c>
    </row>
    <row r="49" spans="1:5" ht="12" customHeight="1">
      <c r="A49" s="46">
        <v>2014</v>
      </c>
      <c r="B49" s="47">
        <f t="shared" si="4"/>
        <v>0.5382676381758061</v>
      </c>
      <c r="C49" s="47" t="s">
        <v>6</v>
      </c>
      <c r="D49" s="47">
        <f t="shared" si="5"/>
        <v>0.5382676381758061</v>
      </c>
      <c r="E49" s="52">
        <f>'[5]Beets'!$J52</f>
        <v>0.5382676381758061</v>
      </c>
    </row>
    <row r="50" spans="1:5" ht="12" customHeight="1">
      <c r="A50" s="49">
        <v>2015</v>
      </c>
      <c r="B50" s="50">
        <f t="shared" si="4"/>
        <v>0.5343871880946771</v>
      </c>
      <c r="C50" s="50" t="s">
        <v>6</v>
      </c>
      <c r="D50" s="50">
        <f t="shared" si="5"/>
        <v>0.5343871880946771</v>
      </c>
      <c r="E50" s="64">
        <f>'[5]Beets'!$J53</f>
        <v>0.5343871880946771</v>
      </c>
    </row>
    <row r="51" spans="1:5" ht="12" customHeight="1">
      <c r="A51" s="56">
        <v>2016</v>
      </c>
      <c r="B51" s="48">
        <f>SUM(C51,D51)</f>
        <v>0.5343871880946771</v>
      </c>
      <c r="C51" s="48" t="s">
        <v>6</v>
      </c>
      <c r="D51" s="48">
        <f t="shared" si="5"/>
        <v>0.5343871880946771</v>
      </c>
      <c r="E51" s="65">
        <f>'[5]Beets'!$J54</f>
        <v>0.5343871880946771</v>
      </c>
    </row>
    <row r="52" spans="1:5" ht="12" customHeight="1">
      <c r="A52" s="56">
        <v>2017</v>
      </c>
      <c r="B52" s="48">
        <f>SUM(C52,D52)</f>
        <v>0.5261797802784124</v>
      </c>
      <c r="C52" s="48" t="s">
        <v>6</v>
      </c>
      <c r="D52" s="48">
        <f t="shared" si="5"/>
        <v>0.5261797802784124</v>
      </c>
      <c r="E52" s="65">
        <f>'[5]Beets'!$J55</f>
        <v>0.5261797802784124</v>
      </c>
    </row>
    <row r="53" spans="1:5" ht="12" customHeight="1">
      <c r="A53" s="69">
        <v>2018</v>
      </c>
      <c r="B53" s="70">
        <f>SUM(C53,D53)</f>
        <v>0.5231</v>
      </c>
      <c r="C53" s="70" t="s">
        <v>6</v>
      </c>
      <c r="D53" s="70">
        <f t="shared" si="5"/>
        <v>0.5231</v>
      </c>
      <c r="E53" s="77">
        <f>'[5]Beets'!$J56</f>
        <v>0.5231</v>
      </c>
    </row>
    <row r="54" spans="1:5" ht="12" customHeight="1" thickBot="1">
      <c r="A54" s="57">
        <v>2019</v>
      </c>
      <c r="B54" s="58">
        <f>SUM(C54,D54)</f>
        <v>0.52</v>
      </c>
      <c r="C54" s="58" t="s">
        <v>6</v>
      </c>
      <c r="D54" s="58">
        <f t="shared" si="5"/>
        <v>0.52</v>
      </c>
      <c r="E54" s="66">
        <f>'[5]Beets'!$J57</f>
        <v>0.52</v>
      </c>
    </row>
    <row r="55" spans="1:81" ht="12" customHeight="1" thickTop="1">
      <c r="A55" s="88" t="s">
        <v>56</v>
      </c>
      <c r="B55" s="89"/>
      <c r="C55" s="89"/>
      <c r="D55" s="89"/>
      <c r="E55" s="9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ht="12" customHeight="1">
      <c r="A56" s="118"/>
      <c r="B56" s="119"/>
      <c r="C56" s="119"/>
      <c r="D56" s="119"/>
      <c r="E56" s="12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5" ht="12" customHeight="1">
      <c r="A57" s="85" t="s">
        <v>123</v>
      </c>
      <c r="B57" s="86"/>
      <c r="C57" s="86"/>
      <c r="D57" s="86"/>
      <c r="E57" s="87"/>
    </row>
    <row r="58" spans="1:5" ht="12" customHeight="1">
      <c r="A58" s="85"/>
      <c r="B58" s="86"/>
      <c r="C58" s="86"/>
      <c r="D58" s="86"/>
      <c r="E58" s="87"/>
    </row>
  </sheetData>
  <sheetProtection/>
  <mergeCells count="8">
    <mergeCell ref="B4:E4"/>
    <mergeCell ref="A1:E1"/>
    <mergeCell ref="A57:E58"/>
    <mergeCell ref="A55:E55"/>
    <mergeCell ref="A56:E56"/>
    <mergeCell ref="C2:C3"/>
    <mergeCell ref="B2:B3"/>
    <mergeCell ref="A2:A3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Vegetables: Per capita availability (fresh weight equivalent)</dc:title>
  <dc:subject>Agricultural economics</dc:subject>
  <dc:creator>Andrzej Blazejczyk</dc:creator>
  <cp:keywords>Vegetables, food consumption, food availability, per capita, artichokes, asparagus, peppers, broccoli, Brussels sprouts, cabbage, carrots, cauliflower, celery, collard greens, sweet corn, cucumbers, eggplant, escarole, endive, garlic, lettuce, mushrooms, mustard greens, okra</cp:keywords>
  <dc:description/>
  <cp:lastModifiedBy>helpdesk</cp:lastModifiedBy>
  <cp:lastPrinted>2012-04-10T18:41:28Z</cp:lastPrinted>
  <dcterms:created xsi:type="dcterms:W3CDTF">2000-01-03T17:53:46Z</dcterms:created>
  <dcterms:modified xsi:type="dcterms:W3CDTF">2020-09-22T07:23:34Z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