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Forecasts" sheetId="1" r:id="rId1"/>
  </sheets>
  <externalReferences>
    <externalReference r:id="rId4"/>
  </externalReferences>
  <definedNames>
    <definedName name="_xlnm.Print_Area" localSheetId="0">'Forecasts'!$A$1:$S$42</definedName>
  </definedNames>
  <calcPr fullCalcOnLoad="1"/>
</workbook>
</file>

<file path=xl/sharedStrings.xml><?xml version="1.0" encoding="utf-8"?>
<sst xmlns="http://schemas.openxmlformats.org/spreadsheetml/2006/main" count="52" uniqueCount="40">
  <si>
    <t>Corn</t>
  </si>
  <si>
    <t>Soybeans</t>
  </si>
  <si>
    <t>Wheat</t>
  </si>
  <si>
    <t>Cotton</t>
  </si>
  <si>
    <t>Rice</t>
  </si>
  <si>
    <t>Peanuts</t>
  </si>
  <si>
    <t>Sorghum</t>
  </si>
  <si>
    <t>Oats</t>
  </si>
  <si>
    <t>Barley</t>
  </si>
  <si>
    <t xml:space="preserve">      Item</t>
  </si>
  <si>
    <t>Operating costs:</t>
  </si>
  <si>
    <t xml:space="preserve">  Seed</t>
  </si>
  <si>
    <t xml:space="preserve">  Chemicals</t>
  </si>
  <si>
    <t xml:space="preserve">  Fuel, lube, and electricity</t>
  </si>
  <si>
    <t xml:space="preserve">  Repairs</t>
  </si>
  <si>
    <t xml:space="preserve">  Interest on operating capital</t>
  </si>
  <si>
    <t xml:space="preserve">     Total, operating costs</t>
  </si>
  <si>
    <t>Allocated overhead:</t>
  </si>
  <si>
    <t xml:space="preserve">  Hired labor</t>
  </si>
  <si>
    <t xml:space="preserve">  Taxes and insurance</t>
  </si>
  <si>
    <t xml:space="preserve">  General farm overhead</t>
  </si>
  <si>
    <t xml:space="preserve">      Total, allocated costs</t>
  </si>
  <si>
    <t xml:space="preserve">      Total costs listed</t>
  </si>
  <si>
    <t xml:space="preserve">  Opportunity cost of unpaid labor</t>
  </si>
  <si>
    <t xml:space="preserve">  Capital recovery of machinery and equipment</t>
  </si>
  <si>
    <t xml:space="preserve">  Opportunity cost of land (rental rate)</t>
  </si>
  <si>
    <t xml:space="preserve">  Fertilizer  1/</t>
  </si>
  <si>
    <t>1/ Commercial fertilizer, soil conditioners, and manure.</t>
  </si>
  <si>
    <t xml:space="preserve">  Custom operations   2/</t>
  </si>
  <si>
    <t xml:space="preserve">  Other variable expenses  3/  </t>
  </si>
  <si>
    <t>2/ Custom operations, technical services, and commercial drying.</t>
  </si>
  <si>
    <t xml:space="preserve">3/ Purchased irrigation water, cotton ginning, and baling straw. </t>
  </si>
  <si>
    <t>Note: Production cost forecasts are updated and released twice a year.</t>
  </si>
  <si>
    <t>2020F</t>
  </si>
  <si>
    <t>2021F</t>
  </si>
  <si>
    <t>Cost-of-production forecasts for U.S. major field crops, 2020F-2021F</t>
  </si>
  <si>
    <t>F = Forecasts as of June 2020. Projected costs are based on 2019 production costs and projected changes in 2020 and 2021 indexes of prices paid for farm inputs.</t>
  </si>
  <si>
    <t>Dollars per planted acre</t>
  </si>
  <si>
    <t>Source: Compiled by USDA, Economic Research Service using Agricultural Resource Management Survey data and other sources.</t>
  </si>
  <si>
    <t>Contact:  Jeffrey Gillespie, USDA, Economic Research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</si>
</sst>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3">
    <font>
      <sz val="11"/>
      <color theme="1"/>
      <name val="Helvetica"/>
      <family val="2"/>
    </font>
    <font>
      <sz val="11"/>
      <color indexed="8"/>
      <name val="Helvetica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Courier"/>
      <family val="3"/>
    </font>
    <font>
      <sz val="12"/>
      <name val="Helv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9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u val="single"/>
      <sz val="11"/>
      <color indexed="12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sz val="10"/>
      <color indexed="8"/>
      <name val="Arial"/>
      <family val="2"/>
    </font>
    <font>
      <b/>
      <sz val="11"/>
      <color indexed="63"/>
      <name val="Helvetica"/>
      <family val="2"/>
    </font>
    <font>
      <b/>
      <sz val="18"/>
      <color indexed="56"/>
      <name val="Helvetica"/>
      <family val="2"/>
    </font>
    <font>
      <b/>
      <sz val="11"/>
      <color indexed="8"/>
      <name val="Helvetica"/>
      <family val="2"/>
    </font>
    <font>
      <sz val="11"/>
      <color indexed="10"/>
      <name val="Helvetic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1"/>
      <color theme="10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5700"/>
      <name val="Helvetica"/>
      <family val="2"/>
    </font>
    <font>
      <sz val="11"/>
      <color rgb="FF9C6500"/>
      <name val="Helvetica"/>
      <family val="2"/>
    </font>
    <font>
      <sz val="10"/>
      <color theme="1"/>
      <name val="Arial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45" fillId="27" borderId="8" applyNumberForma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50" fillId="0" borderId="0" xfId="0" applyFont="1" applyFill="1" applyBorder="1" applyAlignment="1">
      <alignment/>
    </xf>
    <xf numFmtId="0" fontId="2" fillId="0" borderId="0" xfId="142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2" fontId="2" fillId="0" borderId="0" xfId="157" applyNumberFormat="1" applyFont="1" applyFill="1">
      <alignment/>
      <protection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142" applyFont="1">
      <alignment/>
      <protection/>
    </xf>
    <xf numFmtId="2" fontId="2" fillId="0" borderId="0" xfId="142" applyNumberFormat="1" applyFont="1">
      <alignment/>
      <protection/>
    </xf>
    <xf numFmtId="0" fontId="2" fillId="0" borderId="0" xfId="178" applyFont="1">
      <alignment/>
      <protection/>
    </xf>
    <xf numFmtId="164" fontId="2" fillId="0" borderId="0" xfId="142" applyNumberFormat="1" applyFont="1" applyProtection="1">
      <alignment/>
      <protection/>
    </xf>
    <xf numFmtId="0" fontId="2" fillId="0" borderId="0" xfId="135" applyFont="1" applyBorder="1" applyAlignment="1">
      <alignment vertical="center"/>
    </xf>
    <xf numFmtId="0" fontId="51" fillId="0" borderId="0" xfId="135" applyFont="1" applyAlignment="1">
      <alignment/>
    </xf>
    <xf numFmtId="0" fontId="44" fillId="0" borderId="10" xfId="0" applyFont="1" applyFill="1" applyBorder="1" applyAlignment="1">
      <alignment horizontal="right"/>
    </xf>
    <xf numFmtId="0" fontId="51" fillId="0" borderId="0" xfId="135" applyFont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51" fillId="0" borderId="0" xfId="135" applyFont="1" applyAlignment="1">
      <alignment horizontal="center" vertical="center"/>
    </xf>
    <xf numFmtId="2" fontId="44" fillId="0" borderId="0" xfId="0" applyNumberFormat="1" applyFont="1" applyAlignment="1">
      <alignment/>
    </xf>
    <xf numFmtId="2" fontId="44" fillId="0" borderId="0" xfId="0" applyNumberFormat="1" applyFont="1" applyAlignment="1">
      <alignment horizontal="right" vertical="center"/>
    </xf>
    <xf numFmtId="164" fontId="44" fillId="0" borderId="0" xfId="0" applyNumberFormat="1" applyFont="1" applyAlignment="1">
      <alignment horizontal="right" vertical="center"/>
    </xf>
    <xf numFmtId="0" fontId="39" fillId="0" borderId="0" xfId="135" applyAlignment="1">
      <alignment vertical="center"/>
    </xf>
    <xf numFmtId="164" fontId="44" fillId="0" borderId="10" xfId="0" applyNumberFormat="1" applyFont="1" applyBorder="1" applyAlignment="1">
      <alignment horizontal="right" vertical="center"/>
    </xf>
    <xf numFmtId="2" fontId="44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</cellXfs>
  <cellStyles count="22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10" xfId="72"/>
    <cellStyle name="Comma 2 2" xfId="73"/>
    <cellStyle name="Comma 2 2 2" xfId="74"/>
    <cellStyle name="Comma 2 3" xfId="75"/>
    <cellStyle name="Comma 2 3 2" xfId="76"/>
    <cellStyle name="Comma 2 4" xfId="77"/>
    <cellStyle name="Comma 2 4 2" xfId="78"/>
    <cellStyle name="Comma 2 5" xfId="79"/>
    <cellStyle name="Comma 2 5 2" xfId="80"/>
    <cellStyle name="Comma 2 6" xfId="81"/>
    <cellStyle name="Comma 2 6 2" xfId="82"/>
    <cellStyle name="Comma 2 7" xfId="83"/>
    <cellStyle name="Comma 2 7 2" xfId="84"/>
    <cellStyle name="Comma 2 8" xfId="85"/>
    <cellStyle name="Comma 2 8 2" xfId="86"/>
    <cellStyle name="Comma 2 9" xfId="87"/>
    <cellStyle name="Comma 2 9 2" xfId="88"/>
    <cellStyle name="Comma 3" xfId="89"/>
    <cellStyle name="Comma 3 2" xfId="90"/>
    <cellStyle name="Comma 3 2 2" xfId="91"/>
    <cellStyle name="Comma 3 3" xfId="92"/>
    <cellStyle name="Comma 3 3 2" xfId="93"/>
    <cellStyle name="Comma 3 4" xfId="94"/>
    <cellStyle name="Comma 4" xfId="95"/>
    <cellStyle name="Comma 4 2" xfId="96"/>
    <cellStyle name="Comma 4 2 2" xfId="97"/>
    <cellStyle name="Comma 4 3" xfId="98"/>
    <cellStyle name="Comma 4 3 2" xfId="99"/>
    <cellStyle name="Comma 4 4" xfId="100"/>
    <cellStyle name="Currency" xfId="101"/>
    <cellStyle name="Currency [0]" xfId="102"/>
    <cellStyle name="Currency 2" xfId="103"/>
    <cellStyle name="Currency 2 2" xfId="104"/>
    <cellStyle name="Currency 2 2 2" xfId="105"/>
    <cellStyle name="Currency 2 2 2 2" xfId="106"/>
    <cellStyle name="Currency 2 2 3" xfId="107"/>
    <cellStyle name="Currency 2 2 3 2" xfId="108"/>
    <cellStyle name="Currency 2 2 3 3" xfId="109"/>
    <cellStyle name="Currency 2 2 4" xfId="110"/>
    <cellStyle name="Currency 2 3" xfId="111"/>
    <cellStyle name="Currency 3" xfId="112"/>
    <cellStyle name="Currency 3 2" xfId="113"/>
    <cellStyle name="Currency 3 2 2" xfId="114"/>
    <cellStyle name="Currency 3 3" xfId="115"/>
    <cellStyle name="Currency 3 3 2" xfId="116"/>
    <cellStyle name="Currency 3 3 3" xfId="117"/>
    <cellStyle name="Currency 3 4" xfId="118"/>
    <cellStyle name="Currency 4" xfId="119"/>
    <cellStyle name="Currency 4 2" xfId="120"/>
    <cellStyle name="Currency 4 2 2" xfId="121"/>
    <cellStyle name="Currency 4 3" xfId="122"/>
    <cellStyle name="Explanatory Text" xfId="123"/>
    <cellStyle name="Explanatory Text 2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yperlink" xfId="135"/>
    <cellStyle name="Input" xfId="136"/>
    <cellStyle name="Input 2" xfId="137"/>
    <cellStyle name="Linked Cell" xfId="138"/>
    <cellStyle name="Linked Cell 2" xfId="139"/>
    <cellStyle name="Neutral" xfId="140"/>
    <cellStyle name="Neutral 2" xfId="141"/>
    <cellStyle name="Normal 10" xfId="142"/>
    <cellStyle name="Normal 11" xfId="143"/>
    <cellStyle name="Normal 12" xfId="144"/>
    <cellStyle name="Normal 13" xfId="145"/>
    <cellStyle name="Normal 14" xfId="146"/>
    <cellStyle name="Normal 15" xfId="147"/>
    <cellStyle name="Normal 16" xfId="148"/>
    <cellStyle name="Normal 17" xfId="149"/>
    <cellStyle name="Normal 18" xfId="150"/>
    <cellStyle name="Normal 18 2" xfId="151"/>
    <cellStyle name="Normal 18 2 2" xfId="152"/>
    <cellStyle name="Normal 18 3" xfId="153"/>
    <cellStyle name="Normal 18 3 2" xfId="154"/>
    <cellStyle name="Normal 19" xfId="155"/>
    <cellStyle name="Normal 19 2" xfId="156"/>
    <cellStyle name="Normal 2" xfId="157"/>
    <cellStyle name="Normal 2 2" xfId="158"/>
    <cellStyle name="Normal 2 2 2" xfId="159"/>
    <cellStyle name="Normal 2 2 3" xfId="160"/>
    <cellStyle name="Normal 2 2 4" xfId="161"/>
    <cellStyle name="Normal 2 2 4 2" xfId="162"/>
    <cellStyle name="Normal 2 2 5" xfId="163"/>
    <cellStyle name="Normal 2 3" xfId="164"/>
    <cellStyle name="Normal 2 3 2" xfId="165"/>
    <cellStyle name="Normal 2 3 3" xfId="166"/>
    <cellStyle name="Normal 2 3 4" xfId="167"/>
    <cellStyle name="Normal 2 4" xfId="168"/>
    <cellStyle name="Normal 2 4 2" xfId="169"/>
    <cellStyle name="Normal 2 5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3 4 2" xfId="185"/>
    <cellStyle name="Normal 3 4 2 2" xfId="186"/>
    <cellStyle name="Normal 3 4 3" xfId="187"/>
    <cellStyle name="Normal 3 5" xfId="188"/>
    <cellStyle name="Normal 3 5 2" xfId="189"/>
    <cellStyle name="Normal 3 5 3" xfId="190"/>
    <cellStyle name="Normal 3 6" xfId="191"/>
    <cellStyle name="Normal 4" xfId="192"/>
    <cellStyle name="Normal 4 2" xfId="193"/>
    <cellStyle name="Normal 4 3" xfId="194"/>
    <cellStyle name="Normal 5" xfId="195"/>
    <cellStyle name="Normal 5 2" xfId="196"/>
    <cellStyle name="Normal 5 3" xfId="197"/>
    <cellStyle name="Normal 5 3 2" xfId="198"/>
    <cellStyle name="Normal 6" xfId="199"/>
    <cellStyle name="Normal 7" xfId="200"/>
    <cellStyle name="Normal 8" xfId="201"/>
    <cellStyle name="Normal 8 2" xfId="202"/>
    <cellStyle name="Normal 9" xfId="203"/>
    <cellStyle name="Note" xfId="204"/>
    <cellStyle name="Note 2" xfId="205"/>
    <cellStyle name="Note 2 2" xfId="206"/>
    <cellStyle name="Output" xfId="207"/>
    <cellStyle name="Output 2" xfId="208"/>
    <cellStyle name="Percent" xfId="209"/>
    <cellStyle name="Percent 2" xfId="210"/>
    <cellStyle name="Percent 2 10" xfId="211"/>
    <cellStyle name="Percent 2 2" xfId="212"/>
    <cellStyle name="Percent 2 2 2" xfId="213"/>
    <cellStyle name="Percent 2 3" xfId="214"/>
    <cellStyle name="Percent 2 3 2" xfId="215"/>
    <cellStyle name="Percent 2 4" xfId="216"/>
    <cellStyle name="Percent 2 4 2" xfId="217"/>
    <cellStyle name="Percent 2 5" xfId="218"/>
    <cellStyle name="Percent 2 5 2" xfId="219"/>
    <cellStyle name="Percent 2 6" xfId="220"/>
    <cellStyle name="Percent 2 6 2" xfId="221"/>
    <cellStyle name="Percent 2 7" xfId="222"/>
    <cellStyle name="Percent 2 7 2" xfId="223"/>
    <cellStyle name="Percent 2 8" xfId="224"/>
    <cellStyle name="Percent 2 8 2" xfId="225"/>
    <cellStyle name="Percent 2 9" xfId="226"/>
    <cellStyle name="Percent 2 9 2" xfId="227"/>
    <cellStyle name="Percent 3" xfId="228"/>
    <cellStyle name="Percent 3 2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CrossDiv\CommodityCostsAndReturns\Forecasts\Spreadsheet%20to%20Estimate%20Forecasts%20061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n"/>
      <sheetName val="sorg"/>
      <sheetName val="barley"/>
      <sheetName val="oats"/>
      <sheetName val="wheat"/>
      <sheetName val="soyb"/>
      <sheetName val="cotton"/>
      <sheetName val="rice"/>
      <sheetName val="peanuts"/>
      <sheetName val="Copsumm"/>
      <sheetName val="Prices paid indexes"/>
    </sheetNames>
    <sheetDataSet>
      <sheetData sheetId="0">
        <row r="4">
          <cell r="V4" t="str">
            <v>2020F</v>
          </cell>
          <cell r="W4" t="str">
            <v>2021F</v>
          </cell>
        </row>
        <row r="14">
          <cell r="V14">
            <v>93.91978901263673</v>
          </cell>
          <cell r="W14">
            <v>94.28020211286656</v>
          </cell>
        </row>
        <row r="15">
          <cell r="V15">
            <v>105.2132906833226</v>
          </cell>
          <cell r="W15">
            <v>108.19772296941377</v>
          </cell>
        </row>
        <row r="16">
          <cell r="V16">
            <v>33.96651920700612</v>
          </cell>
          <cell r="W16">
            <v>33.62914219317414</v>
          </cell>
        </row>
        <row r="17">
          <cell r="V17">
            <v>23.710824558212973</v>
          </cell>
          <cell r="W17">
            <v>24.243049308020723</v>
          </cell>
        </row>
        <row r="18">
          <cell r="V18">
            <v>31.19444502142462</v>
          </cell>
          <cell r="W18">
            <v>32.0165878333206</v>
          </cell>
        </row>
        <row r="19">
          <cell r="V19">
            <v>35.53686578471816</v>
          </cell>
          <cell r="W19">
            <v>36.200870087241</v>
          </cell>
        </row>
        <row r="20">
          <cell r="V20">
            <v>0.3062481604906735</v>
          </cell>
          <cell r="W20">
            <v>0.3130143441412701</v>
          </cell>
        </row>
        <row r="21">
          <cell r="V21">
            <v>1.4573159209251534</v>
          </cell>
          <cell r="W21">
            <v>0.8222014721204453</v>
          </cell>
        </row>
        <row r="22">
          <cell r="V22">
            <v>325.305298348737</v>
          </cell>
          <cell r="W22">
            <v>329.70279032029856</v>
          </cell>
        </row>
        <row r="25">
          <cell r="V25">
            <v>5.4205637827312705</v>
          </cell>
          <cell r="W25">
            <v>5.297292792721463</v>
          </cell>
        </row>
        <row r="26">
          <cell r="V26">
            <v>30.644253918374115</v>
          </cell>
          <cell r="W26">
            <v>29.947361921518674</v>
          </cell>
        </row>
        <row r="27">
          <cell r="V27">
            <v>131.62545937889146</v>
          </cell>
          <cell r="W27">
            <v>134.53356511191788</v>
          </cell>
        </row>
        <row r="28">
          <cell r="V28">
            <v>161.43702088958037</v>
          </cell>
          <cell r="W28">
            <v>162.28901231500203</v>
          </cell>
        </row>
        <row r="29">
          <cell r="V29">
            <v>12.461656919420689</v>
          </cell>
          <cell r="W29">
            <v>12.713958671064413</v>
          </cell>
        </row>
        <row r="30">
          <cell r="V30">
            <v>19.769825966194087</v>
          </cell>
          <cell r="W30">
            <v>20.29086810364445</v>
          </cell>
        </row>
        <row r="31">
          <cell r="V31">
            <v>361.35878085519204</v>
          </cell>
          <cell r="W31">
            <v>365.0720589158689</v>
          </cell>
        </row>
        <row r="33">
          <cell r="V33">
            <v>686.6640792039291</v>
          </cell>
          <cell r="W33">
            <v>694.7748492361675</v>
          </cell>
        </row>
      </sheetData>
      <sheetData sheetId="1">
        <row r="13">
          <cell r="V13">
            <v>14.286899869059631</v>
          </cell>
          <cell r="W13">
            <v>14.341725225127966</v>
          </cell>
        </row>
        <row r="14">
          <cell r="V14">
            <v>30.68337972225501</v>
          </cell>
          <cell r="W14">
            <v>31.553730497283173</v>
          </cell>
        </row>
        <row r="15">
          <cell r="V15">
            <v>23.061215544079268</v>
          </cell>
          <cell r="W15">
            <v>22.832156923495255</v>
          </cell>
        </row>
        <row r="16">
          <cell r="V16">
            <v>14.778815344348144</v>
          </cell>
          <cell r="W16">
            <v>15.064376981134126</v>
          </cell>
        </row>
        <row r="17">
          <cell r="V17">
            <v>16.362216166742545</v>
          </cell>
          <cell r="W17">
            <v>16.729490463098823</v>
          </cell>
        </row>
        <row r="18">
          <cell r="V18">
            <v>24.41973830403724</v>
          </cell>
          <cell r="W18">
            <v>25.06333085076331</v>
          </cell>
        </row>
        <row r="19">
          <cell r="V19">
            <v>0.17374817486439728</v>
          </cell>
          <cell r="W19">
            <v>0.1771054001931398</v>
          </cell>
        </row>
        <row r="20">
          <cell r="V20">
            <v>0.5569470590642381</v>
          </cell>
          <cell r="W20">
            <v>0.3144047908527395</v>
          </cell>
        </row>
        <row r="21">
          <cell r="V21">
            <v>124.32296018445048</v>
          </cell>
          <cell r="W21">
            <v>126.07632113194853</v>
          </cell>
        </row>
        <row r="24">
          <cell r="V24">
            <v>4.532623810702909</v>
          </cell>
          <cell r="W24">
            <v>4.429545782866137</v>
          </cell>
        </row>
        <row r="25">
          <cell r="V25">
            <v>21.39315839584608</v>
          </cell>
          <cell r="W25">
            <v>20.906648888607375</v>
          </cell>
        </row>
        <row r="26">
          <cell r="V26">
            <v>92.98714979698484</v>
          </cell>
          <cell r="W26">
            <v>95.04158869276098</v>
          </cell>
        </row>
        <row r="27">
          <cell r="V27">
            <v>58.406982400891465</v>
          </cell>
          <cell r="W27">
            <v>58.715227981218106</v>
          </cell>
        </row>
        <row r="28">
          <cell r="V28">
            <v>6.2359398858462844</v>
          </cell>
          <cell r="W28">
            <v>6.362194248850937</v>
          </cell>
        </row>
        <row r="29">
          <cell r="V29">
            <v>13.00538395595426</v>
          </cell>
          <cell r="W29">
            <v>13.34814635893952</v>
          </cell>
        </row>
        <row r="30">
          <cell r="V30">
            <v>196.56123824622583</v>
          </cell>
          <cell r="W30">
            <v>198.80335195324304</v>
          </cell>
        </row>
        <row r="32">
          <cell r="V32">
            <v>320.8841984306763</v>
          </cell>
          <cell r="W32">
            <v>324.8796730851916</v>
          </cell>
        </row>
      </sheetData>
      <sheetData sheetId="2">
        <row r="14">
          <cell r="V14">
            <v>22.27430169458875</v>
          </cell>
          <cell r="W14">
            <v>22.35977835731976</v>
          </cell>
        </row>
        <row r="15">
          <cell r="V15">
            <v>39.25045878191399</v>
          </cell>
          <cell r="W15">
            <v>40.363819419831984</v>
          </cell>
        </row>
        <row r="16">
          <cell r="V16">
            <v>19.51949307006449</v>
          </cell>
          <cell r="W16">
            <v>19.325613083617895</v>
          </cell>
        </row>
        <row r="17">
          <cell r="V17">
            <v>14.860579191343154</v>
          </cell>
          <cell r="W17">
            <v>15.147720698872073</v>
          </cell>
        </row>
        <row r="18">
          <cell r="V18">
            <v>24.63582421588058</v>
          </cell>
          <cell r="W18">
            <v>25.18881195982907</v>
          </cell>
        </row>
        <row r="19">
          <cell r="V19">
            <v>35.053974908905914</v>
          </cell>
          <cell r="W19">
            <v>35.97783726580778</v>
          </cell>
        </row>
        <row r="20">
          <cell r="V20">
            <v>7.0521318033196545</v>
          </cell>
          <cell r="W20">
            <v>7.188395654898027</v>
          </cell>
        </row>
        <row r="21">
          <cell r="V21">
            <v>0.7319104364970745</v>
          </cell>
          <cell r="W21">
            <v>0.41387994110044146</v>
          </cell>
        </row>
        <row r="22">
          <cell r="V22">
            <v>163.37867410251363</v>
          </cell>
          <cell r="W22">
            <v>165.96585638127704</v>
          </cell>
        </row>
        <row r="25">
          <cell r="V25">
            <v>10.09773596097368</v>
          </cell>
          <cell r="W25">
            <v>9.868099716726839</v>
          </cell>
        </row>
        <row r="26">
          <cell r="V26">
            <v>34.24763822346595</v>
          </cell>
          <cell r="W26">
            <v>33.4688003684897</v>
          </cell>
        </row>
        <row r="27">
          <cell r="V27">
            <v>127.28694377194027</v>
          </cell>
          <cell r="W27">
            <v>130.09919523658323</v>
          </cell>
        </row>
        <row r="28">
          <cell r="V28">
            <v>84.89116117292738</v>
          </cell>
          <cell r="W28">
            <v>85.3391782449402</v>
          </cell>
        </row>
        <row r="29">
          <cell r="V29">
            <v>10.601097805938682</v>
          </cell>
          <cell r="W29">
            <v>10.815730223046591</v>
          </cell>
        </row>
        <row r="30">
          <cell r="V30">
            <v>19.574796530390508</v>
          </cell>
          <cell r="W30">
            <v>20.090698584449616</v>
          </cell>
        </row>
        <row r="31">
          <cell r="V31">
            <v>286.6993734656365</v>
          </cell>
          <cell r="W31">
            <v>289.68170237423624</v>
          </cell>
        </row>
        <row r="33">
          <cell r="V33">
            <v>450.0780475681501</v>
          </cell>
          <cell r="W33">
            <v>455.6475587555133</v>
          </cell>
        </row>
      </sheetData>
      <sheetData sheetId="3">
        <row r="14">
          <cell r="V14">
            <v>18.878400037948694</v>
          </cell>
          <cell r="W14">
            <v>18.950845075960228</v>
          </cell>
        </row>
        <row r="15">
          <cell r="V15">
            <v>36.29058811967129</v>
          </cell>
          <cell r="W15">
            <v>37.31999041440202</v>
          </cell>
        </row>
        <row r="16">
          <cell r="V16">
            <v>7.263532531454033</v>
          </cell>
          <cell r="W16">
            <v>7.191386519070522</v>
          </cell>
        </row>
        <row r="17">
          <cell r="V17">
            <v>10.5270953006076</v>
          </cell>
          <cell r="W17">
            <v>10.730503658760824</v>
          </cell>
        </row>
        <row r="18">
          <cell r="V18">
            <v>20.421936886505932</v>
          </cell>
          <cell r="W18">
            <v>20.880337657146594</v>
          </cell>
        </row>
        <row r="19">
          <cell r="V19">
            <v>27.50941515545179</v>
          </cell>
          <cell r="W19">
            <v>28.234437444323532</v>
          </cell>
        </row>
        <row r="20">
          <cell r="V20">
            <v>2.217844349739659</v>
          </cell>
          <cell r="W20">
            <v>2.260698343641843</v>
          </cell>
        </row>
        <row r="21">
          <cell r="V21">
            <v>0.5539896557162056</v>
          </cell>
          <cell r="W21">
            <v>0.3139204977832639</v>
          </cell>
        </row>
        <row r="22">
          <cell r="V22">
            <v>123.66280203709522</v>
          </cell>
          <cell r="W22">
            <v>125.88211961108883</v>
          </cell>
        </row>
        <row r="25">
          <cell r="V25">
            <v>2.436672481380152</v>
          </cell>
          <cell r="W25">
            <v>2.381259236347172</v>
          </cell>
        </row>
        <row r="26">
          <cell r="V26">
            <v>61.21623365297848</v>
          </cell>
          <cell r="W26">
            <v>59.82409327246773</v>
          </cell>
        </row>
        <row r="27">
          <cell r="V27">
            <v>113.77119162228523</v>
          </cell>
          <cell r="W27">
            <v>116.28482884848187</v>
          </cell>
        </row>
        <row r="28">
          <cell r="V28">
            <v>101.53112512032892</v>
          </cell>
          <cell r="W28">
            <v>102.06696038004361</v>
          </cell>
        </row>
        <row r="29">
          <cell r="V29">
            <v>6.849311022159034</v>
          </cell>
          <cell r="W29">
            <v>6.98798384709857</v>
          </cell>
        </row>
        <row r="30">
          <cell r="V30">
            <v>14.113972327890377</v>
          </cell>
          <cell r="W30">
            <v>14.485952046994347</v>
          </cell>
        </row>
        <row r="31">
          <cell r="V31">
            <v>299.9185062270222</v>
          </cell>
          <cell r="W31">
            <v>302.0310776314333</v>
          </cell>
        </row>
        <row r="33">
          <cell r="V33">
            <v>423.5813082641174</v>
          </cell>
          <cell r="W33">
            <v>427.9131972425221</v>
          </cell>
        </row>
      </sheetData>
      <sheetData sheetId="4">
        <row r="14">
          <cell r="V14">
            <v>14.899769694666267</v>
          </cell>
          <cell r="W14">
            <v>14.956946912000543</v>
          </cell>
        </row>
        <row r="15">
          <cell r="V15">
            <v>40.2064418529489</v>
          </cell>
          <cell r="W15">
            <v>41.34691947127519</v>
          </cell>
        </row>
        <row r="16">
          <cell r="V16">
            <v>16.738140392730852</v>
          </cell>
          <cell r="W16">
            <v>16.571886565296122</v>
          </cell>
        </row>
        <row r="17">
          <cell r="V17">
            <v>14.196247934508694</v>
          </cell>
          <cell r="W17">
            <v>14.470552992251244</v>
          </cell>
        </row>
        <row r="18">
          <cell r="V18">
            <v>11.932495583912122</v>
          </cell>
          <cell r="W18">
            <v>12.200338208327725</v>
          </cell>
        </row>
        <row r="19">
          <cell r="V19">
            <v>26.051826740498747</v>
          </cell>
          <cell r="W19">
            <v>26.738433669288476</v>
          </cell>
        </row>
        <row r="20">
          <cell r="V20">
            <v>0.7767565464525995</v>
          </cell>
          <cell r="W20">
            <v>0.7917653185105072</v>
          </cell>
        </row>
        <row r="21">
          <cell r="V21">
            <v>0.5616075543557318</v>
          </cell>
          <cell r="W21">
            <v>0.31769210784237456</v>
          </cell>
        </row>
        <row r="22">
          <cell r="V22">
            <v>125.36328630007391</v>
          </cell>
          <cell r="W22">
            <v>127.3945352447922</v>
          </cell>
        </row>
        <row r="25">
          <cell r="V25">
            <v>4.16092800845848</v>
          </cell>
          <cell r="W25">
            <v>4.066302848508095</v>
          </cell>
        </row>
        <row r="26">
          <cell r="V26">
            <v>17.67620037340178</v>
          </cell>
          <cell r="W26">
            <v>17.274219545026945</v>
          </cell>
        </row>
        <row r="27">
          <cell r="V27">
            <v>101.37834939442929</v>
          </cell>
          <cell r="W27">
            <v>103.61818172223178</v>
          </cell>
        </row>
        <row r="28">
          <cell r="V28">
            <v>60.5844579022252</v>
          </cell>
          <cell r="W28">
            <v>60.904195211313805</v>
          </cell>
        </row>
        <row r="29">
          <cell r="V29">
            <v>6.747082499440242</v>
          </cell>
          <cell r="W29">
            <v>6.883685580723964</v>
          </cell>
        </row>
        <row r="30">
          <cell r="V30">
            <v>9.638560011555683</v>
          </cell>
          <cell r="W30">
            <v>9.892588343365594</v>
          </cell>
        </row>
        <row r="31">
          <cell r="V31">
            <v>200.1855781895107</v>
          </cell>
          <cell r="W31">
            <v>202.6391732511702</v>
          </cell>
        </row>
        <row r="33">
          <cell r="V33">
            <v>325.5488644895846</v>
          </cell>
          <cell r="W33">
            <v>330.0337084959624</v>
          </cell>
        </row>
      </sheetData>
      <sheetData sheetId="5">
        <row r="4">
          <cell r="V4" t="str">
            <v>2020F</v>
          </cell>
          <cell r="W4" t="str">
            <v>2021F</v>
          </cell>
        </row>
        <row r="12">
          <cell r="V12">
            <v>56.36392986316774</v>
          </cell>
          <cell r="W12">
            <v>56.580223989428895</v>
          </cell>
        </row>
        <row r="13">
          <cell r="V13">
            <v>23.42158524035523</v>
          </cell>
          <cell r="W13">
            <v>24.08595126035875</v>
          </cell>
        </row>
        <row r="14">
          <cell r="V14">
            <v>26.062675267820605</v>
          </cell>
          <cell r="W14">
            <v>25.803804245425226</v>
          </cell>
        </row>
        <row r="15">
          <cell r="V15">
            <v>11.038119344326415</v>
          </cell>
          <cell r="W15">
            <v>11.251401894622997</v>
          </cell>
        </row>
        <row r="16">
          <cell r="V16">
            <v>14.984994454215222</v>
          </cell>
          <cell r="W16">
            <v>15.321354959295284</v>
          </cell>
        </row>
        <row r="17">
          <cell r="V17">
            <v>25.179326632956432</v>
          </cell>
          <cell r="W17">
            <v>25.842938451837917</v>
          </cell>
        </row>
        <row r="18">
          <cell r="V18">
            <v>0.07154336612063418</v>
          </cell>
          <cell r="W18">
            <v>0.07292575302070463</v>
          </cell>
        </row>
        <row r="19">
          <cell r="V19">
            <v>0.7070497837603302</v>
          </cell>
          <cell r="W19">
            <v>0.39739650138497445</v>
          </cell>
        </row>
        <row r="20">
          <cell r="V20">
            <v>157.8292239527226</v>
          </cell>
          <cell r="W20">
            <v>159.35599705537476</v>
          </cell>
        </row>
        <row r="23">
          <cell r="V23">
            <v>3.624034071883192</v>
          </cell>
          <cell r="W23">
            <v>3.541618609990921</v>
          </cell>
        </row>
        <row r="24">
          <cell r="V24">
            <v>22.312073018061472</v>
          </cell>
          <cell r="W24">
            <v>21.80466614299253</v>
          </cell>
        </row>
        <row r="25">
          <cell r="V25">
            <v>98.41795050968611</v>
          </cell>
          <cell r="W25">
            <v>100.59237639553285</v>
          </cell>
        </row>
        <row r="26">
          <cell r="V26">
            <v>150.37747090141085</v>
          </cell>
          <cell r="W26">
            <v>151.17109503470198</v>
          </cell>
        </row>
        <row r="27">
          <cell r="V27">
            <v>11.265583203610829</v>
          </cell>
          <cell r="W27">
            <v>11.49366895448153</v>
          </cell>
        </row>
        <row r="28">
          <cell r="V28">
            <v>19.954590694850104</v>
          </cell>
          <cell r="W28">
            <v>20.48050238498692</v>
          </cell>
        </row>
        <row r="29">
          <cell r="V29">
            <v>305.95170239950255</v>
          </cell>
          <cell r="W29">
            <v>309.08392752268674</v>
          </cell>
        </row>
        <row r="31">
          <cell r="V31">
            <v>463.78092635222515</v>
          </cell>
          <cell r="W31">
            <v>468.4399245780615</v>
          </cell>
        </row>
      </sheetData>
      <sheetData sheetId="6">
        <row r="14">
          <cell r="V14">
            <v>67.97831541072958</v>
          </cell>
          <cell r="W14">
            <v>68.23917923573545</v>
          </cell>
        </row>
        <row r="15">
          <cell r="V15">
            <v>54.13254139735163</v>
          </cell>
          <cell r="W15">
            <v>55.66804041297201</v>
          </cell>
        </row>
        <row r="16">
          <cell r="V16">
            <v>64.61142298640516</v>
          </cell>
          <cell r="W16">
            <v>63.96966135007911</v>
          </cell>
        </row>
        <row r="17">
          <cell r="V17">
            <v>19.490457027435625</v>
          </cell>
          <cell r="W17">
            <v>19.86705871578339</v>
          </cell>
        </row>
        <row r="18">
          <cell r="V18">
            <v>46.69192716426595</v>
          </cell>
          <cell r="W18">
            <v>47.739996968503746</v>
          </cell>
        </row>
        <row r="19">
          <cell r="V19">
            <v>53.1198594886056</v>
          </cell>
          <cell r="W19">
            <v>54.519855885960546</v>
          </cell>
        </row>
        <row r="20">
          <cell r="V20">
            <v>118.20882253608055</v>
          </cell>
          <cell r="W20">
            <v>124.90117302589404</v>
          </cell>
        </row>
        <row r="21">
          <cell r="V21">
            <v>2.9946008961922588</v>
          </cell>
          <cell r="W21">
            <v>3.0524636621523507</v>
          </cell>
        </row>
        <row r="22">
          <cell r="V22">
            <v>1.922525761081799</v>
          </cell>
          <cell r="W22">
            <v>1.0948935731427019</v>
          </cell>
        </row>
        <row r="26">
          <cell r="V26">
            <v>19.514029617832573</v>
          </cell>
          <cell r="W26">
            <v>19.070254053797267</v>
          </cell>
        </row>
        <row r="27">
          <cell r="V27">
            <v>43.57100792976374</v>
          </cell>
          <cell r="W27">
            <v>42.58014397197062</v>
          </cell>
        </row>
        <row r="28">
          <cell r="V28">
            <v>166.95628882749887</v>
          </cell>
          <cell r="W28">
            <v>170.6449866143491</v>
          </cell>
        </row>
        <row r="29">
          <cell r="V29">
            <v>78.09541205016023</v>
          </cell>
          <cell r="W29">
            <v>78.50756423845549</v>
          </cell>
        </row>
        <row r="30">
          <cell r="V30">
            <v>11.613160180854718</v>
          </cell>
          <cell r="W30">
            <v>11.848283060155186</v>
          </cell>
        </row>
        <row r="31">
          <cell r="V31">
            <v>15.489443085662966</v>
          </cell>
          <cell r="W31">
            <v>15.897673919210524</v>
          </cell>
        </row>
        <row r="32">
          <cell r="V32">
            <v>335.2393416917731</v>
          </cell>
          <cell r="W32">
            <v>338.5489058579382</v>
          </cell>
        </row>
        <row r="34">
          <cell r="V34">
            <v>764.3898143599213</v>
          </cell>
          <cell r="W34">
            <v>777.6012286881617</v>
          </cell>
        </row>
      </sheetData>
      <sheetData sheetId="7">
        <row r="13">
          <cell r="V13">
            <v>99.74707587906049</v>
          </cell>
          <cell r="W13">
            <v>100.1298509388681</v>
          </cell>
        </row>
        <row r="14">
          <cell r="V14">
            <v>87.69306247762516</v>
          </cell>
          <cell r="W14">
            <v>90.18052394969486</v>
          </cell>
        </row>
        <row r="15">
          <cell r="V15">
            <v>95.93665763651892</v>
          </cell>
          <cell r="W15">
            <v>94.98375389995488</v>
          </cell>
        </row>
        <row r="16">
          <cell r="V16">
            <v>100.64107516998352</v>
          </cell>
          <cell r="W16">
            <v>102.5856985706969</v>
          </cell>
        </row>
        <row r="17">
          <cell r="V17">
            <v>77.2477491892192</v>
          </cell>
          <cell r="W17">
            <v>78.98168989990626</v>
          </cell>
        </row>
        <row r="18">
          <cell r="V18">
            <v>51.8162416808659</v>
          </cell>
          <cell r="W18">
            <v>53.18188067871088</v>
          </cell>
        </row>
        <row r="19">
          <cell r="V19">
            <v>16.189241705012076</v>
          </cell>
          <cell r="W19">
            <v>16.50205611211373</v>
          </cell>
        </row>
        <row r="20">
          <cell r="V20">
            <v>2.3817199668222835</v>
          </cell>
          <cell r="W20">
            <v>1.341363635124864</v>
          </cell>
        </row>
        <row r="21">
          <cell r="V21">
            <v>531.6528237051075</v>
          </cell>
          <cell r="W21">
            <v>537.8868176850704</v>
          </cell>
        </row>
        <row r="24">
          <cell r="V24">
            <v>34.38186170760977</v>
          </cell>
          <cell r="W24">
            <v>33.599971428119</v>
          </cell>
        </row>
        <row r="25">
          <cell r="V25">
            <v>86.51219797239108</v>
          </cell>
          <cell r="W25">
            <v>84.54479297183455</v>
          </cell>
        </row>
        <row r="26">
          <cell r="V26">
            <v>143.5997624540768</v>
          </cell>
          <cell r="W26">
            <v>146.77242596784154</v>
          </cell>
        </row>
        <row r="27">
          <cell r="V27">
            <v>159.1380118718931</v>
          </cell>
          <cell r="W27">
            <v>159.97787016973817</v>
          </cell>
        </row>
        <row r="28">
          <cell r="V28">
            <v>19.1269566006859</v>
          </cell>
          <cell r="W28">
            <v>19.514205638688697</v>
          </cell>
        </row>
        <row r="29">
          <cell r="V29">
            <v>28.895150620371933</v>
          </cell>
          <cell r="W29">
            <v>29.65669455439206</v>
          </cell>
        </row>
        <row r="30">
          <cell r="V30">
            <v>471.65394122702855</v>
          </cell>
          <cell r="W30">
            <v>474.065960730614</v>
          </cell>
        </row>
        <row r="32">
          <cell r="V32">
            <v>1003.306764932136</v>
          </cell>
          <cell r="W32">
            <v>1011.9527784156844</v>
          </cell>
        </row>
      </sheetData>
      <sheetData sheetId="8">
        <row r="14">
          <cell r="V14">
            <v>118.86660502872327</v>
          </cell>
          <cell r="W14">
            <v>119.32275044900771</v>
          </cell>
        </row>
        <row r="15">
          <cell r="V15">
            <v>62.27678179097594</v>
          </cell>
          <cell r="W15">
            <v>64.0432966204594</v>
          </cell>
        </row>
        <row r="16">
          <cell r="V16">
            <v>128.0222620833138</v>
          </cell>
          <cell r="W16">
            <v>126.75066377138623</v>
          </cell>
        </row>
        <row r="17">
          <cell r="V17">
            <v>69.34596273264326</v>
          </cell>
          <cell r="W17">
            <v>70.68589060649725</v>
          </cell>
        </row>
        <row r="18">
          <cell r="V18">
            <v>51.409425418370745</v>
          </cell>
          <cell r="W18">
            <v>52.56338649272634</v>
          </cell>
        </row>
        <row r="19">
          <cell r="V19">
            <v>61.4034781566838</v>
          </cell>
          <cell r="W19">
            <v>63.02179283281468</v>
          </cell>
        </row>
        <row r="20">
          <cell r="V20">
            <v>0.756315584703847</v>
          </cell>
          <cell r="W20">
            <v>0.7709293890760203</v>
          </cell>
        </row>
        <row r="21">
          <cell r="V21">
            <v>2.214363738579366</v>
          </cell>
          <cell r="W21">
            <v>1.2428967754049192</v>
          </cell>
        </row>
        <row r="22">
          <cell r="V22">
            <v>494.29519453399405</v>
          </cell>
          <cell r="W22">
            <v>498.40160693737255</v>
          </cell>
        </row>
        <row r="25">
          <cell r="V25">
            <v>21.85777814865162</v>
          </cell>
          <cell r="W25">
            <v>21.36070255655493</v>
          </cell>
        </row>
        <row r="26">
          <cell r="V26">
            <v>59.471328359108796</v>
          </cell>
          <cell r="W26">
            <v>58.118869497286916</v>
          </cell>
        </row>
        <row r="27">
          <cell r="V27">
            <v>182.01349005162368</v>
          </cell>
          <cell r="W27">
            <v>186.03485853462826</v>
          </cell>
        </row>
        <row r="28">
          <cell r="V28">
            <v>99.41441637717195</v>
          </cell>
          <cell r="W28">
            <v>99.93908060753198</v>
          </cell>
        </row>
        <row r="29">
          <cell r="V29">
            <v>26.59986161142956</v>
          </cell>
          <cell r="W29">
            <v>27.138408910672357</v>
          </cell>
        </row>
        <row r="30">
          <cell r="V30">
            <v>50.06097675863372</v>
          </cell>
          <cell r="W30">
            <v>51.380355005957405</v>
          </cell>
        </row>
        <row r="31">
          <cell r="V31">
            <v>439.41785130661935</v>
          </cell>
          <cell r="W31">
            <v>443.97227511263185</v>
          </cell>
        </row>
        <row r="33">
          <cell r="V33">
            <v>933.7130458406134</v>
          </cell>
          <cell r="W33">
            <v>942.3738820500043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35.125" style="0" customWidth="1"/>
    <col min="2" max="19" width="7.625" style="0" customWidth="1"/>
  </cols>
  <sheetData>
    <row r="1" spans="1:5" s="1" customFormat="1" ht="12.75">
      <c r="A1" s="7" t="s">
        <v>35</v>
      </c>
      <c r="B1" s="7"/>
      <c r="C1" s="7"/>
      <c r="D1" s="7"/>
      <c r="E1" s="7"/>
    </row>
    <row r="2" spans="1:19" s="1" customFormat="1" ht="10.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20" s="2" customFormat="1" ht="18.75" customHeight="1">
      <c r="A3" s="10"/>
      <c r="B3" s="34" t="s">
        <v>0</v>
      </c>
      <c r="C3" s="35"/>
      <c r="D3" s="34" t="s">
        <v>1</v>
      </c>
      <c r="E3" s="35"/>
      <c r="F3" s="36" t="s">
        <v>2</v>
      </c>
      <c r="G3" s="35"/>
      <c r="H3" s="36" t="s">
        <v>3</v>
      </c>
      <c r="I3" s="35"/>
      <c r="J3" s="36" t="s">
        <v>4</v>
      </c>
      <c r="K3" s="35"/>
      <c r="L3" s="36" t="s">
        <v>5</v>
      </c>
      <c r="M3" s="35"/>
      <c r="N3" s="36" t="s">
        <v>6</v>
      </c>
      <c r="O3" s="35"/>
      <c r="P3" s="36" t="s">
        <v>7</v>
      </c>
      <c r="Q3" s="35"/>
      <c r="R3" s="36" t="s">
        <v>8</v>
      </c>
      <c r="S3" s="34"/>
      <c r="T3" s="25"/>
    </row>
    <row r="4" spans="1:20" s="2" customFormat="1" ht="21" customHeight="1" thickBot="1">
      <c r="A4" s="8" t="s">
        <v>9</v>
      </c>
      <c r="B4" s="23" t="str">
        <f>'[1]corn'!$V$4</f>
        <v>2020F</v>
      </c>
      <c r="C4" s="23" t="str">
        <f>'[1]corn'!$W$4</f>
        <v>2021F</v>
      </c>
      <c r="D4" s="23" t="str">
        <f>'[1]soyb'!$V$4</f>
        <v>2020F</v>
      </c>
      <c r="E4" s="23" t="str">
        <f>'[1]soyb'!$W$4</f>
        <v>2021F</v>
      </c>
      <c r="F4" s="23" t="s">
        <v>33</v>
      </c>
      <c r="G4" s="23" t="s">
        <v>34</v>
      </c>
      <c r="H4" s="23" t="s">
        <v>33</v>
      </c>
      <c r="I4" s="23" t="s">
        <v>34</v>
      </c>
      <c r="J4" s="23" t="s">
        <v>33</v>
      </c>
      <c r="K4" s="23" t="s">
        <v>34</v>
      </c>
      <c r="L4" s="23" t="s">
        <v>33</v>
      </c>
      <c r="M4" s="23" t="s">
        <v>34</v>
      </c>
      <c r="N4" s="23" t="s">
        <v>33</v>
      </c>
      <c r="O4" s="23" t="s">
        <v>34</v>
      </c>
      <c r="P4" s="23" t="s">
        <v>33</v>
      </c>
      <c r="Q4" s="23" t="s">
        <v>34</v>
      </c>
      <c r="R4" s="23" t="s">
        <v>33</v>
      </c>
      <c r="S4" s="23" t="s">
        <v>34</v>
      </c>
      <c r="T4" s="25"/>
    </row>
    <row r="5" spans="1:19" s="1" customFormat="1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s="1" customFormat="1" ht="14.25" customHeight="1">
      <c r="B6" s="33" t="s">
        <v>37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="1" customFormat="1" ht="12.75">
      <c r="A7" s="1" t="s">
        <v>10</v>
      </c>
    </row>
    <row r="8" spans="1:19" s="1" customFormat="1" ht="12.75">
      <c r="A8" s="1" t="s">
        <v>11</v>
      </c>
      <c r="B8" s="29">
        <f>'[1]corn'!V14</f>
        <v>93.91978901263673</v>
      </c>
      <c r="C8" s="29">
        <f>'[1]corn'!W14</f>
        <v>94.28020211286656</v>
      </c>
      <c r="D8" s="28">
        <f>'[1]soyb'!V12</f>
        <v>56.36392986316774</v>
      </c>
      <c r="E8" s="28">
        <f>'[1]soyb'!W12</f>
        <v>56.580223989428895</v>
      </c>
      <c r="F8" s="28">
        <f>'[1]wheat'!V14</f>
        <v>14.899769694666267</v>
      </c>
      <c r="G8" s="28">
        <f>'[1]wheat'!W14</f>
        <v>14.956946912000543</v>
      </c>
      <c r="H8" s="28">
        <f>'[1]cotton'!V14</f>
        <v>67.97831541072958</v>
      </c>
      <c r="I8" s="28">
        <f>'[1]cotton'!W14</f>
        <v>68.23917923573545</v>
      </c>
      <c r="J8" s="28">
        <f>'[1]rice'!V13</f>
        <v>99.74707587906049</v>
      </c>
      <c r="K8" s="28">
        <f>'[1]rice'!W13</f>
        <v>100.1298509388681</v>
      </c>
      <c r="L8" s="28">
        <f>'[1]peanuts'!V14</f>
        <v>118.86660502872327</v>
      </c>
      <c r="M8" s="28">
        <f>'[1]peanuts'!W14</f>
        <v>119.32275044900771</v>
      </c>
      <c r="N8" s="28">
        <f>'[1]sorg'!V13</f>
        <v>14.286899869059631</v>
      </c>
      <c r="O8" s="28">
        <f>'[1]sorg'!W13</f>
        <v>14.341725225127966</v>
      </c>
      <c r="P8" s="28">
        <f>'[1]oats'!V14</f>
        <v>18.878400037948694</v>
      </c>
      <c r="Q8" s="28">
        <f>'[1]oats'!W14</f>
        <v>18.950845075960228</v>
      </c>
      <c r="R8" s="28">
        <f>'[1]barley'!V14</f>
        <v>22.27430169458875</v>
      </c>
      <c r="S8" s="28">
        <f>'[1]barley'!W14</f>
        <v>22.35977835731976</v>
      </c>
    </row>
    <row r="9" spans="1:19" s="1" customFormat="1" ht="12.75">
      <c r="A9" s="11" t="s">
        <v>26</v>
      </c>
      <c r="B9" s="29">
        <f>'[1]corn'!V15</f>
        <v>105.2132906833226</v>
      </c>
      <c r="C9" s="29">
        <f>'[1]corn'!W15</f>
        <v>108.19772296941377</v>
      </c>
      <c r="D9" s="28">
        <f>'[1]soyb'!V13</f>
        <v>23.42158524035523</v>
      </c>
      <c r="E9" s="28">
        <f>'[1]soyb'!W13</f>
        <v>24.08595126035875</v>
      </c>
      <c r="F9" s="28">
        <f>'[1]wheat'!V15</f>
        <v>40.2064418529489</v>
      </c>
      <c r="G9" s="28">
        <f>'[1]wheat'!W15</f>
        <v>41.34691947127519</v>
      </c>
      <c r="H9" s="28">
        <f>'[1]cotton'!V15</f>
        <v>54.13254139735163</v>
      </c>
      <c r="I9" s="28">
        <f>'[1]cotton'!W15</f>
        <v>55.66804041297201</v>
      </c>
      <c r="J9" s="28">
        <f>'[1]rice'!V14</f>
        <v>87.69306247762516</v>
      </c>
      <c r="K9" s="28">
        <f>'[1]rice'!W14</f>
        <v>90.18052394969486</v>
      </c>
      <c r="L9" s="28">
        <f>'[1]peanuts'!V15</f>
        <v>62.27678179097594</v>
      </c>
      <c r="M9" s="28">
        <f>'[1]peanuts'!W15</f>
        <v>64.0432966204594</v>
      </c>
      <c r="N9" s="28">
        <f>'[1]sorg'!V14</f>
        <v>30.68337972225501</v>
      </c>
      <c r="O9" s="28">
        <f>'[1]sorg'!W14</f>
        <v>31.553730497283173</v>
      </c>
      <c r="P9" s="28">
        <f>'[1]oats'!V15</f>
        <v>36.29058811967129</v>
      </c>
      <c r="Q9" s="28">
        <f>'[1]oats'!W15</f>
        <v>37.31999041440202</v>
      </c>
      <c r="R9" s="28">
        <f>'[1]barley'!V15</f>
        <v>39.25045878191399</v>
      </c>
      <c r="S9" s="28">
        <f>'[1]barley'!W15</f>
        <v>40.363819419831984</v>
      </c>
    </row>
    <row r="10" spans="1:19" s="1" customFormat="1" ht="12.75">
      <c r="A10" s="1" t="s">
        <v>12</v>
      </c>
      <c r="B10" s="29">
        <f>'[1]corn'!V16</f>
        <v>33.96651920700612</v>
      </c>
      <c r="C10" s="29">
        <f>'[1]corn'!W16</f>
        <v>33.62914219317414</v>
      </c>
      <c r="D10" s="28">
        <f>'[1]soyb'!V14</f>
        <v>26.062675267820605</v>
      </c>
      <c r="E10" s="28">
        <f>'[1]soyb'!W14</f>
        <v>25.803804245425226</v>
      </c>
      <c r="F10" s="28">
        <f>'[1]wheat'!V16</f>
        <v>16.738140392730852</v>
      </c>
      <c r="G10" s="28">
        <f>'[1]wheat'!W16</f>
        <v>16.571886565296122</v>
      </c>
      <c r="H10" s="28">
        <f>'[1]cotton'!V16</f>
        <v>64.61142298640516</v>
      </c>
      <c r="I10" s="28">
        <f>'[1]cotton'!W16</f>
        <v>63.96966135007911</v>
      </c>
      <c r="J10" s="28">
        <f>'[1]rice'!V15</f>
        <v>95.93665763651892</v>
      </c>
      <c r="K10" s="28">
        <f>'[1]rice'!W15</f>
        <v>94.98375389995488</v>
      </c>
      <c r="L10" s="28">
        <f>'[1]peanuts'!V16</f>
        <v>128.0222620833138</v>
      </c>
      <c r="M10" s="28">
        <f>'[1]peanuts'!W16</f>
        <v>126.75066377138623</v>
      </c>
      <c r="N10" s="28">
        <f>'[1]sorg'!V15</f>
        <v>23.061215544079268</v>
      </c>
      <c r="O10" s="28">
        <f>'[1]sorg'!W15</f>
        <v>22.832156923495255</v>
      </c>
      <c r="P10" s="28">
        <f>'[1]oats'!V16</f>
        <v>7.263532531454033</v>
      </c>
      <c r="Q10" s="28">
        <f>'[1]oats'!W16</f>
        <v>7.191386519070522</v>
      </c>
      <c r="R10" s="28">
        <f>'[1]barley'!V16</f>
        <v>19.51949307006449</v>
      </c>
      <c r="S10" s="28">
        <f>'[1]barley'!W16</f>
        <v>19.325613083617895</v>
      </c>
    </row>
    <row r="11" spans="1:19" s="1" customFormat="1" ht="12.75">
      <c r="A11" s="12" t="s">
        <v>28</v>
      </c>
      <c r="B11" s="29">
        <f>'[1]corn'!V17</f>
        <v>23.710824558212973</v>
      </c>
      <c r="C11" s="29">
        <f>'[1]corn'!W17</f>
        <v>24.243049308020723</v>
      </c>
      <c r="D11" s="28">
        <f>'[1]soyb'!V15</f>
        <v>11.038119344326415</v>
      </c>
      <c r="E11" s="28">
        <f>'[1]soyb'!W15</f>
        <v>11.251401894622997</v>
      </c>
      <c r="F11" s="28">
        <f>'[1]wheat'!V17</f>
        <v>14.196247934508694</v>
      </c>
      <c r="G11" s="28">
        <f>'[1]wheat'!W17</f>
        <v>14.470552992251244</v>
      </c>
      <c r="H11" s="28">
        <f>'[1]cotton'!V17+'[1]cotton'!$V$20</f>
        <v>137.69927956351617</v>
      </c>
      <c r="I11" s="28">
        <f>'[1]cotton'!$W$17+'[1]cotton'!$W$20</f>
        <v>144.76823174167743</v>
      </c>
      <c r="J11" s="28">
        <f>'[1]rice'!V16</f>
        <v>100.64107516998352</v>
      </c>
      <c r="K11" s="28">
        <f>'[1]rice'!W16</f>
        <v>102.5856985706969</v>
      </c>
      <c r="L11" s="28">
        <f>'[1]peanuts'!V17</f>
        <v>69.34596273264326</v>
      </c>
      <c r="M11" s="28">
        <f>'[1]peanuts'!W17</f>
        <v>70.68589060649725</v>
      </c>
      <c r="N11" s="28">
        <f>'[1]sorg'!V16</f>
        <v>14.778815344348144</v>
      </c>
      <c r="O11" s="28">
        <f>'[1]sorg'!W16</f>
        <v>15.064376981134126</v>
      </c>
      <c r="P11" s="28">
        <f>'[1]oats'!V17</f>
        <v>10.5270953006076</v>
      </c>
      <c r="Q11" s="28">
        <f>'[1]oats'!W17</f>
        <v>10.730503658760824</v>
      </c>
      <c r="R11" s="28">
        <f>'[1]barley'!V17</f>
        <v>14.860579191343154</v>
      </c>
      <c r="S11" s="28">
        <f>'[1]barley'!W17</f>
        <v>15.147720698872073</v>
      </c>
    </row>
    <row r="12" spans="1:19" s="1" customFormat="1" ht="12.75">
      <c r="A12" s="1" t="s">
        <v>13</v>
      </c>
      <c r="B12" s="29">
        <f>'[1]corn'!V18</f>
        <v>31.19444502142462</v>
      </c>
      <c r="C12" s="29">
        <f>'[1]corn'!W18</f>
        <v>32.0165878333206</v>
      </c>
      <c r="D12" s="28">
        <f>'[1]soyb'!V16</f>
        <v>14.984994454215222</v>
      </c>
      <c r="E12" s="28">
        <f>'[1]soyb'!W16</f>
        <v>15.321354959295284</v>
      </c>
      <c r="F12" s="28">
        <f>'[1]wheat'!V18</f>
        <v>11.932495583912122</v>
      </c>
      <c r="G12" s="28">
        <f>'[1]wheat'!W18</f>
        <v>12.200338208327725</v>
      </c>
      <c r="H12" s="28">
        <f>'[1]cotton'!V18</f>
        <v>46.69192716426595</v>
      </c>
      <c r="I12" s="28">
        <f>'[1]cotton'!W18</f>
        <v>47.739996968503746</v>
      </c>
      <c r="J12" s="28">
        <f>'[1]rice'!V17</f>
        <v>77.2477491892192</v>
      </c>
      <c r="K12" s="28">
        <f>'[1]rice'!W17</f>
        <v>78.98168989990626</v>
      </c>
      <c r="L12" s="28">
        <f>'[1]peanuts'!V18</f>
        <v>51.409425418370745</v>
      </c>
      <c r="M12" s="28">
        <f>'[1]peanuts'!W18</f>
        <v>52.56338649272634</v>
      </c>
      <c r="N12" s="28">
        <f>'[1]sorg'!V17</f>
        <v>16.362216166742545</v>
      </c>
      <c r="O12" s="28">
        <f>'[1]sorg'!W17</f>
        <v>16.729490463098823</v>
      </c>
      <c r="P12" s="28">
        <f>'[1]oats'!V18</f>
        <v>20.421936886505932</v>
      </c>
      <c r="Q12" s="28">
        <f>'[1]oats'!W18</f>
        <v>20.880337657146594</v>
      </c>
      <c r="R12" s="28">
        <f>'[1]barley'!V18</f>
        <v>24.63582421588058</v>
      </c>
      <c r="S12" s="28">
        <f>'[1]barley'!W18</f>
        <v>25.18881195982907</v>
      </c>
    </row>
    <row r="13" spans="1:19" s="1" customFormat="1" ht="12.75">
      <c r="A13" s="1" t="s">
        <v>14</v>
      </c>
      <c r="B13" s="29">
        <f>'[1]corn'!V19</f>
        <v>35.53686578471816</v>
      </c>
      <c r="C13" s="29">
        <f>'[1]corn'!W19</f>
        <v>36.200870087241</v>
      </c>
      <c r="D13" s="28">
        <f>'[1]soyb'!V17</f>
        <v>25.179326632956432</v>
      </c>
      <c r="E13" s="28">
        <f>'[1]soyb'!W17</f>
        <v>25.842938451837917</v>
      </c>
      <c r="F13" s="28">
        <f>'[1]wheat'!V19</f>
        <v>26.051826740498747</v>
      </c>
      <c r="G13" s="28">
        <f>'[1]wheat'!W19</f>
        <v>26.738433669288476</v>
      </c>
      <c r="H13" s="28">
        <f>'[1]cotton'!V19</f>
        <v>53.1198594886056</v>
      </c>
      <c r="I13" s="28">
        <f>'[1]cotton'!W19</f>
        <v>54.519855885960546</v>
      </c>
      <c r="J13" s="28">
        <f>'[1]rice'!V18</f>
        <v>51.8162416808659</v>
      </c>
      <c r="K13" s="28">
        <f>'[1]rice'!W18</f>
        <v>53.18188067871088</v>
      </c>
      <c r="L13" s="28">
        <f>'[1]peanuts'!V19</f>
        <v>61.4034781566838</v>
      </c>
      <c r="M13" s="28">
        <f>'[1]peanuts'!W19</f>
        <v>63.02179283281468</v>
      </c>
      <c r="N13" s="28">
        <f>'[1]sorg'!V18</f>
        <v>24.41973830403724</v>
      </c>
      <c r="O13" s="28">
        <f>'[1]sorg'!W18</f>
        <v>25.06333085076331</v>
      </c>
      <c r="P13" s="28">
        <f>'[1]oats'!V19</f>
        <v>27.50941515545179</v>
      </c>
      <c r="Q13" s="28">
        <f>'[1]oats'!W19</f>
        <v>28.234437444323532</v>
      </c>
      <c r="R13" s="28">
        <f>'[1]barley'!V19</f>
        <v>35.053974908905914</v>
      </c>
      <c r="S13" s="28">
        <f>'[1]barley'!W19</f>
        <v>35.97783726580778</v>
      </c>
    </row>
    <row r="14" spans="1:19" s="1" customFormat="1" ht="12.75">
      <c r="A14" s="1" t="s">
        <v>29</v>
      </c>
      <c r="B14" s="29">
        <f>'[1]corn'!V20</f>
        <v>0.3062481604906735</v>
      </c>
      <c r="C14" s="29">
        <f>'[1]corn'!W20</f>
        <v>0.3130143441412701</v>
      </c>
      <c r="D14" s="28">
        <f>'[1]soyb'!V18</f>
        <v>0.07154336612063418</v>
      </c>
      <c r="E14" s="28">
        <f>'[1]soyb'!W18</f>
        <v>0.07292575302070463</v>
      </c>
      <c r="F14" s="28">
        <f>'[1]wheat'!V20</f>
        <v>0.7767565464525995</v>
      </c>
      <c r="G14" s="28">
        <f>'[1]wheat'!W20</f>
        <v>0.7917653185105072</v>
      </c>
      <c r="H14" s="27">
        <f>'[1]cotton'!$V$21</f>
        <v>2.9946008961922588</v>
      </c>
      <c r="I14" s="27">
        <f>'[1]cotton'!$W$21</f>
        <v>3.0524636621523507</v>
      </c>
      <c r="J14" s="28">
        <f>'[1]rice'!V19</f>
        <v>16.189241705012076</v>
      </c>
      <c r="K14" s="28">
        <f>'[1]rice'!W19</f>
        <v>16.50205611211373</v>
      </c>
      <c r="L14" s="28">
        <f>'[1]peanuts'!V20</f>
        <v>0.756315584703847</v>
      </c>
      <c r="M14" s="28">
        <f>'[1]peanuts'!W20</f>
        <v>0.7709293890760203</v>
      </c>
      <c r="N14" s="28">
        <f>'[1]sorg'!V19</f>
        <v>0.17374817486439728</v>
      </c>
      <c r="O14" s="28">
        <f>'[1]sorg'!W19</f>
        <v>0.1771054001931398</v>
      </c>
      <c r="P14" s="28">
        <f>'[1]oats'!V20</f>
        <v>2.217844349739659</v>
      </c>
      <c r="Q14" s="28">
        <f>'[1]oats'!W20</f>
        <v>2.260698343641843</v>
      </c>
      <c r="R14" s="28">
        <f>'[1]barley'!V20</f>
        <v>7.0521318033196545</v>
      </c>
      <c r="S14" s="28">
        <f>'[1]barley'!W20</f>
        <v>7.188395654898027</v>
      </c>
    </row>
    <row r="15" spans="1:19" s="1" customFormat="1" ht="12.75">
      <c r="A15" s="1" t="s">
        <v>15</v>
      </c>
      <c r="B15" s="29">
        <f>'[1]corn'!V21</f>
        <v>1.4573159209251534</v>
      </c>
      <c r="C15" s="29">
        <f>'[1]corn'!W21</f>
        <v>0.8222014721204453</v>
      </c>
      <c r="D15" s="28">
        <f>'[1]soyb'!V19</f>
        <v>0.7070497837603302</v>
      </c>
      <c r="E15" s="28">
        <f>'[1]soyb'!W19</f>
        <v>0.39739650138497445</v>
      </c>
      <c r="F15" s="28">
        <f>'[1]wheat'!V21</f>
        <v>0.5616075543557318</v>
      </c>
      <c r="G15" s="28">
        <f>'[1]wheat'!W21</f>
        <v>0.31769210784237456</v>
      </c>
      <c r="H15" s="14">
        <f>'[1]cotton'!$V$22</f>
        <v>1.922525761081799</v>
      </c>
      <c r="I15" s="14">
        <f>'[1]cotton'!$W$22</f>
        <v>1.0948935731427019</v>
      </c>
      <c r="J15" s="28">
        <f>'[1]rice'!V20</f>
        <v>2.3817199668222835</v>
      </c>
      <c r="K15" s="28">
        <f>'[1]rice'!W20</f>
        <v>1.341363635124864</v>
      </c>
      <c r="L15" s="28">
        <f>'[1]peanuts'!V21</f>
        <v>2.214363738579366</v>
      </c>
      <c r="M15" s="28">
        <f>'[1]peanuts'!W21</f>
        <v>1.2428967754049192</v>
      </c>
      <c r="N15" s="28">
        <f>'[1]sorg'!V20</f>
        <v>0.5569470590642381</v>
      </c>
      <c r="O15" s="28">
        <f>'[1]sorg'!W20</f>
        <v>0.3144047908527395</v>
      </c>
      <c r="P15" s="28">
        <f>'[1]oats'!V21</f>
        <v>0.5539896557162056</v>
      </c>
      <c r="Q15" s="28">
        <f>'[1]oats'!W21</f>
        <v>0.3139204977832639</v>
      </c>
      <c r="R15" s="28">
        <f>'[1]barley'!V21</f>
        <v>0.7319104364970745</v>
      </c>
      <c r="S15" s="28">
        <f>'[1]barley'!W21</f>
        <v>0.41387994110044146</v>
      </c>
    </row>
    <row r="16" spans="1:19" s="2" customFormat="1" ht="12.75">
      <c r="A16" s="13" t="s">
        <v>16</v>
      </c>
      <c r="B16" s="29">
        <f>'[1]corn'!V22</f>
        <v>325.305298348737</v>
      </c>
      <c r="C16" s="29">
        <f>'[1]corn'!W22</f>
        <v>329.70279032029856</v>
      </c>
      <c r="D16" s="28">
        <f>'[1]soyb'!V20</f>
        <v>157.8292239527226</v>
      </c>
      <c r="E16" s="28">
        <f>'[1]soyb'!W20</f>
        <v>159.35599705537476</v>
      </c>
      <c r="F16" s="28">
        <f>'[1]wheat'!V22</f>
        <v>125.36328630007391</v>
      </c>
      <c r="G16" s="28">
        <f>'[1]wheat'!W22</f>
        <v>127.3945352447922</v>
      </c>
      <c r="H16" s="14">
        <f>SUM(H8:H15)</f>
        <v>429.15047266814815</v>
      </c>
      <c r="I16" s="14">
        <f>SUM(I8:I15)</f>
        <v>439.05232283022343</v>
      </c>
      <c r="J16" s="28">
        <f>'[1]rice'!V21</f>
        <v>531.6528237051075</v>
      </c>
      <c r="K16" s="28">
        <f>'[1]rice'!W21</f>
        <v>537.8868176850704</v>
      </c>
      <c r="L16" s="28">
        <f>'[1]peanuts'!V22</f>
        <v>494.29519453399405</v>
      </c>
      <c r="M16" s="28">
        <f>'[1]peanuts'!W22</f>
        <v>498.40160693737255</v>
      </c>
      <c r="N16" s="28">
        <f>'[1]sorg'!V21</f>
        <v>124.32296018445048</v>
      </c>
      <c r="O16" s="28">
        <f>'[1]sorg'!W21</f>
        <v>126.07632113194853</v>
      </c>
      <c r="P16" s="28">
        <f>'[1]oats'!V22</f>
        <v>123.66280203709522</v>
      </c>
      <c r="Q16" s="28">
        <f>'[1]oats'!W22</f>
        <v>125.88211961108883</v>
      </c>
      <c r="R16" s="28">
        <f>'[1]barley'!V22</f>
        <v>163.37867410251363</v>
      </c>
      <c r="S16" s="28">
        <f>'[1]barley'!W22</f>
        <v>165.96585638127704</v>
      </c>
    </row>
    <row r="17" spans="2:19" s="1" customFormat="1" ht="12.75">
      <c r="B17" s="29"/>
      <c r="C17" s="29"/>
      <c r="D17" s="28"/>
      <c r="E17" s="28"/>
      <c r="F17" s="28"/>
      <c r="G17" s="28"/>
      <c r="H17" s="27"/>
      <c r="I17" s="27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s="1" customFormat="1" ht="12.75">
      <c r="A18" s="1" t="s">
        <v>17</v>
      </c>
      <c r="B18" s="29"/>
      <c r="C18" s="29"/>
      <c r="D18" s="28"/>
      <c r="E18" s="28"/>
      <c r="F18" s="28"/>
      <c r="G18" s="28"/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s="1" customFormat="1" ht="12.75">
      <c r="A19" s="1" t="s">
        <v>18</v>
      </c>
      <c r="B19" s="29">
        <f>'[1]corn'!V25</f>
        <v>5.4205637827312705</v>
      </c>
      <c r="C19" s="29">
        <f>'[1]corn'!W25</f>
        <v>5.297292792721463</v>
      </c>
      <c r="D19" s="28">
        <f>'[1]soyb'!V23</f>
        <v>3.624034071883192</v>
      </c>
      <c r="E19" s="28">
        <f>'[1]soyb'!W23</f>
        <v>3.541618609990921</v>
      </c>
      <c r="F19" s="28">
        <f>'[1]wheat'!V25</f>
        <v>4.16092800845848</v>
      </c>
      <c r="G19" s="28">
        <f>'[1]wheat'!W25</f>
        <v>4.066302848508095</v>
      </c>
      <c r="H19" s="28">
        <f>'[1]cotton'!V26</f>
        <v>19.514029617832573</v>
      </c>
      <c r="I19" s="28">
        <f>'[1]cotton'!W26</f>
        <v>19.070254053797267</v>
      </c>
      <c r="J19" s="28">
        <f>'[1]rice'!V24</f>
        <v>34.38186170760977</v>
      </c>
      <c r="K19" s="28">
        <f>'[1]rice'!W24</f>
        <v>33.599971428119</v>
      </c>
      <c r="L19" s="28">
        <f>'[1]peanuts'!V25</f>
        <v>21.85777814865162</v>
      </c>
      <c r="M19" s="28">
        <f>'[1]peanuts'!W25</f>
        <v>21.36070255655493</v>
      </c>
      <c r="N19" s="28">
        <f>'[1]sorg'!V24</f>
        <v>4.532623810702909</v>
      </c>
      <c r="O19" s="28">
        <f>'[1]sorg'!W24</f>
        <v>4.429545782866137</v>
      </c>
      <c r="P19" s="28">
        <f>'[1]oats'!V25</f>
        <v>2.436672481380152</v>
      </c>
      <c r="Q19" s="28">
        <f>'[1]oats'!W25</f>
        <v>2.381259236347172</v>
      </c>
      <c r="R19" s="28">
        <f>'[1]barley'!V25</f>
        <v>10.09773596097368</v>
      </c>
      <c r="S19" s="28">
        <f>'[1]barley'!W25</f>
        <v>9.868099716726839</v>
      </c>
    </row>
    <row r="20" spans="1:19" s="1" customFormat="1" ht="12.75">
      <c r="A20" s="11" t="s">
        <v>23</v>
      </c>
      <c r="B20" s="29">
        <f>'[1]corn'!V26</f>
        <v>30.644253918374115</v>
      </c>
      <c r="C20" s="29">
        <f>'[1]corn'!W26</f>
        <v>29.947361921518674</v>
      </c>
      <c r="D20" s="28">
        <f>'[1]soyb'!V24</f>
        <v>22.312073018061472</v>
      </c>
      <c r="E20" s="28">
        <f>'[1]soyb'!W24</f>
        <v>21.80466614299253</v>
      </c>
      <c r="F20" s="28">
        <f>'[1]wheat'!V26</f>
        <v>17.67620037340178</v>
      </c>
      <c r="G20" s="28">
        <f>'[1]wheat'!W26</f>
        <v>17.274219545026945</v>
      </c>
      <c r="H20" s="28">
        <f>'[1]cotton'!V27</f>
        <v>43.57100792976374</v>
      </c>
      <c r="I20" s="28">
        <f>'[1]cotton'!W27</f>
        <v>42.58014397197062</v>
      </c>
      <c r="J20" s="28">
        <f>'[1]rice'!V25</f>
        <v>86.51219797239108</v>
      </c>
      <c r="K20" s="28">
        <f>'[1]rice'!W25</f>
        <v>84.54479297183455</v>
      </c>
      <c r="L20" s="28">
        <f>'[1]peanuts'!V26</f>
        <v>59.471328359108796</v>
      </c>
      <c r="M20" s="28">
        <f>'[1]peanuts'!W26</f>
        <v>58.118869497286916</v>
      </c>
      <c r="N20" s="28">
        <f>'[1]sorg'!V25</f>
        <v>21.39315839584608</v>
      </c>
      <c r="O20" s="28">
        <f>'[1]sorg'!W25</f>
        <v>20.906648888607375</v>
      </c>
      <c r="P20" s="28">
        <f>'[1]oats'!V26</f>
        <v>61.21623365297848</v>
      </c>
      <c r="Q20" s="28">
        <f>'[1]oats'!W26</f>
        <v>59.82409327246773</v>
      </c>
      <c r="R20" s="28">
        <f>'[1]barley'!V26</f>
        <v>34.24763822346595</v>
      </c>
      <c r="S20" s="28">
        <f>'[1]barley'!W26</f>
        <v>33.4688003684897</v>
      </c>
    </row>
    <row r="21" spans="1:19" s="1" customFormat="1" ht="12.75">
      <c r="A21" s="11" t="s">
        <v>24</v>
      </c>
      <c r="B21" s="29">
        <f>'[1]corn'!V27</f>
        <v>131.62545937889146</v>
      </c>
      <c r="C21" s="29">
        <f>'[1]corn'!W27</f>
        <v>134.53356511191788</v>
      </c>
      <c r="D21" s="28">
        <f>'[1]soyb'!V25</f>
        <v>98.41795050968611</v>
      </c>
      <c r="E21" s="28">
        <f>'[1]soyb'!W25</f>
        <v>100.59237639553285</v>
      </c>
      <c r="F21" s="28">
        <f>'[1]wheat'!V27</f>
        <v>101.37834939442929</v>
      </c>
      <c r="G21" s="28">
        <f>'[1]wheat'!W27</f>
        <v>103.61818172223178</v>
      </c>
      <c r="H21" s="28">
        <f>'[1]cotton'!V28</f>
        <v>166.95628882749887</v>
      </c>
      <c r="I21" s="28">
        <f>'[1]cotton'!W28</f>
        <v>170.6449866143491</v>
      </c>
      <c r="J21" s="28">
        <f>'[1]rice'!V26</f>
        <v>143.5997624540768</v>
      </c>
      <c r="K21" s="28">
        <f>'[1]rice'!W26</f>
        <v>146.77242596784154</v>
      </c>
      <c r="L21" s="28">
        <f>'[1]peanuts'!V27</f>
        <v>182.01349005162368</v>
      </c>
      <c r="M21" s="28">
        <f>'[1]peanuts'!W27</f>
        <v>186.03485853462826</v>
      </c>
      <c r="N21" s="28">
        <f>'[1]sorg'!V26</f>
        <v>92.98714979698484</v>
      </c>
      <c r="O21" s="28">
        <f>'[1]sorg'!W26</f>
        <v>95.04158869276098</v>
      </c>
      <c r="P21" s="28">
        <f>'[1]oats'!V27</f>
        <v>113.77119162228523</v>
      </c>
      <c r="Q21" s="28">
        <f>'[1]oats'!W27</f>
        <v>116.28482884848187</v>
      </c>
      <c r="R21" s="28">
        <f>'[1]barley'!V27</f>
        <v>127.28694377194027</v>
      </c>
      <c r="S21" s="28">
        <f>'[1]barley'!W27</f>
        <v>130.09919523658323</v>
      </c>
    </row>
    <row r="22" spans="1:19" s="1" customFormat="1" ht="12.75">
      <c r="A22" s="11" t="s">
        <v>25</v>
      </c>
      <c r="B22" s="29">
        <f>'[1]corn'!V28</f>
        <v>161.43702088958037</v>
      </c>
      <c r="C22" s="29">
        <f>'[1]corn'!W28</f>
        <v>162.28901231500203</v>
      </c>
      <c r="D22" s="28">
        <f>'[1]soyb'!V26</f>
        <v>150.37747090141085</v>
      </c>
      <c r="E22" s="28">
        <f>'[1]soyb'!W26</f>
        <v>151.17109503470198</v>
      </c>
      <c r="F22" s="28">
        <f>'[1]wheat'!V28</f>
        <v>60.5844579022252</v>
      </c>
      <c r="G22" s="28">
        <f>'[1]wheat'!W28</f>
        <v>60.904195211313805</v>
      </c>
      <c r="H22" s="28">
        <f>'[1]cotton'!V29</f>
        <v>78.09541205016023</v>
      </c>
      <c r="I22" s="28">
        <f>'[1]cotton'!W29</f>
        <v>78.50756423845549</v>
      </c>
      <c r="J22" s="28">
        <f>'[1]rice'!V27</f>
        <v>159.1380118718931</v>
      </c>
      <c r="K22" s="28">
        <f>'[1]rice'!W27</f>
        <v>159.97787016973817</v>
      </c>
      <c r="L22" s="28">
        <f>'[1]peanuts'!V28</f>
        <v>99.41441637717195</v>
      </c>
      <c r="M22" s="28">
        <f>'[1]peanuts'!W28</f>
        <v>99.93908060753198</v>
      </c>
      <c r="N22" s="28">
        <f>'[1]sorg'!V27</f>
        <v>58.406982400891465</v>
      </c>
      <c r="O22" s="28">
        <f>'[1]sorg'!W27</f>
        <v>58.715227981218106</v>
      </c>
      <c r="P22" s="28">
        <f>'[1]oats'!V28</f>
        <v>101.53112512032892</v>
      </c>
      <c r="Q22" s="28">
        <f>'[1]oats'!W28</f>
        <v>102.06696038004361</v>
      </c>
      <c r="R22" s="28">
        <f>'[1]barley'!V28</f>
        <v>84.89116117292738</v>
      </c>
      <c r="S22" s="28">
        <f>'[1]barley'!W28</f>
        <v>85.3391782449402</v>
      </c>
    </row>
    <row r="23" spans="1:19" s="1" customFormat="1" ht="12.75">
      <c r="A23" s="1" t="s">
        <v>19</v>
      </c>
      <c r="B23" s="29">
        <f>'[1]corn'!V29</f>
        <v>12.461656919420689</v>
      </c>
      <c r="C23" s="29">
        <f>'[1]corn'!W29</f>
        <v>12.713958671064413</v>
      </c>
      <c r="D23" s="28">
        <f>'[1]soyb'!V27</f>
        <v>11.265583203610829</v>
      </c>
      <c r="E23" s="28">
        <f>'[1]soyb'!W27</f>
        <v>11.49366895448153</v>
      </c>
      <c r="F23" s="28">
        <f>'[1]wheat'!V29</f>
        <v>6.747082499440242</v>
      </c>
      <c r="G23" s="28">
        <f>'[1]wheat'!W29</f>
        <v>6.883685580723964</v>
      </c>
      <c r="H23" s="28">
        <f>'[1]cotton'!V30</f>
        <v>11.613160180854718</v>
      </c>
      <c r="I23" s="28">
        <f>'[1]cotton'!W30</f>
        <v>11.848283060155186</v>
      </c>
      <c r="J23" s="28">
        <f>'[1]rice'!V28</f>
        <v>19.1269566006859</v>
      </c>
      <c r="K23" s="28">
        <f>'[1]rice'!W28</f>
        <v>19.514205638688697</v>
      </c>
      <c r="L23" s="28">
        <f>'[1]peanuts'!V29</f>
        <v>26.59986161142956</v>
      </c>
      <c r="M23" s="28">
        <f>'[1]peanuts'!W29</f>
        <v>27.138408910672357</v>
      </c>
      <c r="N23" s="28">
        <f>'[1]sorg'!V28</f>
        <v>6.2359398858462844</v>
      </c>
      <c r="O23" s="28">
        <f>'[1]sorg'!W28</f>
        <v>6.362194248850937</v>
      </c>
      <c r="P23" s="28">
        <f>'[1]oats'!V29</f>
        <v>6.849311022159034</v>
      </c>
      <c r="Q23" s="28">
        <f>'[1]oats'!W29</f>
        <v>6.98798384709857</v>
      </c>
      <c r="R23" s="28">
        <f>'[1]barley'!V29</f>
        <v>10.601097805938682</v>
      </c>
      <c r="S23" s="28">
        <f>'[1]barley'!W29</f>
        <v>10.815730223046591</v>
      </c>
    </row>
    <row r="24" spans="1:19" s="1" customFormat="1" ht="12.75">
      <c r="A24" s="1" t="s">
        <v>20</v>
      </c>
      <c r="B24" s="29">
        <f>'[1]corn'!V30</f>
        <v>19.769825966194087</v>
      </c>
      <c r="C24" s="29">
        <f>'[1]corn'!W30</f>
        <v>20.29086810364445</v>
      </c>
      <c r="D24" s="28">
        <f>'[1]soyb'!V28</f>
        <v>19.954590694850104</v>
      </c>
      <c r="E24" s="28">
        <f>'[1]soyb'!W28</f>
        <v>20.48050238498692</v>
      </c>
      <c r="F24" s="28">
        <f>'[1]wheat'!V30</f>
        <v>9.638560011555683</v>
      </c>
      <c r="G24" s="28">
        <f>'[1]wheat'!W30</f>
        <v>9.892588343365594</v>
      </c>
      <c r="H24" s="28">
        <f>'[1]cotton'!V31</f>
        <v>15.489443085662966</v>
      </c>
      <c r="I24" s="28">
        <f>'[1]cotton'!W31</f>
        <v>15.897673919210524</v>
      </c>
      <c r="J24" s="28">
        <f>'[1]rice'!V29</f>
        <v>28.895150620371933</v>
      </c>
      <c r="K24" s="28">
        <f>'[1]rice'!W29</f>
        <v>29.65669455439206</v>
      </c>
      <c r="L24" s="28">
        <f>'[1]peanuts'!V30</f>
        <v>50.06097675863372</v>
      </c>
      <c r="M24" s="28">
        <f>'[1]peanuts'!W30</f>
        <v>51.380355005957405</v>
      </c>
      <c r="N24" s="28">
        <f>'[1]sorg'!V29</f>
        <v>13.00538395595426</v>
      </c>
      <c r="O24" s="28">
        <f>'[1]sorg'!W29</f>
        <v>13.34814635893952</v>
      </c>
      <c r="P24" s="28">
        <f>'[1]oats'!V30</f>
        <v>14.113972327890377</v>
      </c>
      <c r="Q24" s="28">
        <f>'[1]oats'!W30</f>
        <v>14.485952046994347</v>
      </c>
      <c r="R24" s="28">
        <f>'[1]barley'!V30</f>
        <v>19.574796530390508</v>
      </c>
      <c r="S24" s="28">
        <f>'[1]barley'!W30</f>
        <v>20.090698584449616</v>
      </c>
    </row>
    <row r="25" spans="1:19" s="2" customFormat="1" ht="12.75">
      <c r="A25" s="2" t="s">
        <v>21</v>
      </c>
      <c r="B25" s="29">
        <f>'[1]corn'!V31</f>
        <v>361.35878085519204</v>
      </c>
      <c r="C25" s="29">
        <f>'[1]corn'!W31</f>
        <v>365.0720589158689</v>
      </c>
      <c r="D25" s="28">
        <f>'[1]soyb'!V29</f>
        <v>305.95170239950255</v>
      </c>
      <c r="E25" s="28">
        <f>'[1]soyb'!W29</f>
        <v>309.08392752268674</v>
      </c>
      <c r="F25" s="28">
        <f>'[1]wheat'!V31</f>
        <v>200.1855781895107</v>
      </c>
      <c r="G25" s="28">
        <f>'[1]wheat'!W31</f>
        <v>202.6391732511702</v>
      </c>
      <c r="H25" s="28">
        <f>'[1]cotton'!V32</f>
        <v>335.2393416917731</v>
      </c>
      <c r="I25" s="28">
        <f>'[1]cotton'!W32</f>
        <v>338.5489058579382</v>
      </c>
      <c r="J25" s="28">
        <f>'[1]rice'!V30</f>
        <v>471.65394122702855</v>
      </c>
      <c r="K25" s="28">
        <f>'[1]rice'!W30</f>
        <v>474.065960730614</v>
      </c>
      <c r="L25" s="28">
        <f>'[1]peanuts'!V31</f>
        <v>439.41785130661935</v>
      </c>
      <c r="M25" s="28">
        <f>'[1]peanuts'!W31</f>
        <v>443.97227511263185</v>
      </c>
      <c r="N25" s="28">
        <f>'[1]sorg'!V30</f>
        <v>196.56123824622583</v>
      </c>
      <c r="O25" s="28">
        <f>'[1]sorg'!W30</f>
        <v>198.80335195324304</v>
      </c>
      <c r="P25" s="28">
        <f>'[1]oats'!V31</f>
        <v>299.9185062270222</v>
      </c>
      <c r="Q25" s="28">
        <f>'[1]oats'!W31</f>
        <v>302.0310776314333</v>
      </c>
      <c r="R25" s="28">
        <f>'[1]barley'!V31</f>
        <v>286.6993734656365</v>
      </c>
      <c r="S25" s="28">
        <f>'[1]barley'!W31</f>
        <v>289.68170237423624</v>
      </c>
    </row>
    <row r="26" spans="2:19" s="1" customFormat="1" ht="12.75">
      <c r="B26" s="29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s="2" customFormat="1" ht="13.5" thickBot="1">
      <c r="A27" s="8" t="s">
        <v>22</v>
      </c>
      <c r="B27" s="31">
        <f>'[1]corn'!V33</f>
        <v>686.6640792039291</v>
      </c>
      <c r="C27" s="31">
        <f>'[1]corn'!W33</f>
        <v>694.7748492361675</v>
      </c>
      <c r="D27" s="32">
        <f>'[1]soyb'!V31</f>
        <v>463.78092635222515</v>
      </c>
      <c r="E27" s="32">
        <f>'[1]soyb'!W31</f>
        <v>468.4399245780615</v>
      </c>
      <c r="F27" s="32">
        <f>'[1]wheat'!V33</f>
        <v>325.5488644895846</v>
      </c>
      <c r="G27" s="32">
        <f>'[1]wheat'!W33</f>
        <v>330.0337084959624</v>
      </c>
      <c r="H27" s="32">
        <f>'[1]cotton'!V34</f>
        <v>764.3898143599213</v>
      </c>
      <c r="I27" s="32">
        <f>'[1]cotton'!W34</f>
        <v>777.6012286881617</v>
      </c>
      <c r="J27" s="32">
        <f>'[1]rice'!V32</f>
        <v>1003.306764932136</v>
      </c>
      <c r="K27" s="32">
        <f>'[1]rice'!W32</f>
        <v>1011.9527784156844</v>
      </c>
      <c r="L27" s="32">
        <f>'[1]peanuts'!V33</f>
        <v>933.7130458406134</v>
      </c>
      <c r="M27" s="32">
        <f>'[1]peanuts'!W33</f>
        <v>942.3738820500043</v>
      </c>
      <c r="N27" s="32">
        <f>'[1]sorg'!V32</f>
        <v>320.8841984306763</v>
      </c>
      <c r="O27" s="32">
        <f>'[1]sorg'!W32</f>
        <v>324.8796730851916</v>
      </c>
      <c r="P27" s="32">
        <f>'[1]oats'!V33</f>
        <v>423.5813082641174</v>
      </c>
      <c r="Q27" s="32">
        <f>'[1]oats'!W33</f>
        <v>427.9131972425221</v>
      </c>
      <c r="R27" s="32">
        <f>'[1]barley'!V33</f>
        <v>450.0780475681501</v>
      </c>
      <c r="S27" s="32">
        <f>'[1]barley'!W33</f>
        <v>455.6475587555133</v>
      </c>
    </row>
    <row r="28" s="1" customFormat="1" ht="8.25" customHeight="1"/>
    <row r="29" spans="1:7" s="1" customFormat="1" ht="12.75">
      <c r="A29" s="15" t="s">
        <v>36</v>
      </c>
      <c r="B29" s="16"/>
      <c r="C29" s="16"/>
      <c r="D29" s="16"/>
      <c r="E29" s="16"/>
      <c r="F29" s="16"/>
      <c r="G29" s="16"/>
    </row>
    <row r="30" spans="1:7" s="1" customFormat="1" ht="12.75">
      <c r="A30" s="17" t="s">
        <v>27</v>
      </c>
      <c r="B30" s="18"/>
      <c r="C30" s="18"/>
      <c r="D30" s="16"/>
      <c r="E30" s="16"/>
      <c r="F30" s="16"/>
      <c r="G30" s="16"/>
    </row>
    <row r="31" spans="1:7" s="1" customFormat="1" ht="12.75">
      <c r="A31" s="15" t="s">
        <v>30</v>
      </c>
      <c r="B31" s="16"/>
      <c r="C31" s="16"/>
      <c r="D31" s="16"/>
      <c r="E31" s="16"/>
      <c r="F31" s="16"/>
      <c r="G31" s="16"/>
    </row>
    <row r="32" spans="1:9" s="1" customFormat="1" ht="12.75">
      <c r="A32" s="1" t="s">
        <v>31</v>
      </c>
      <c r="F32" s="19"/>
      <c r="G32" s="19"/>
      <c r="H32" s="19"/>
      <c r="I32" s="19"/>
    </row>
    <row r="33" s="1" customFormat="1" ht="12.75">
      <c r="A33" s="1" t="s">
        <v>32</v>
      </c>
    </row>
    <row r="34" spans="1:3" s="1" customFormat="1" ht="12.75">
      <c r="A34" s="17" t="s">
        <v>38</v>
      </c>
      <c r="B34" s="20"/>
      <c r="C34" s="20"/>
    </row>
    <row r="35" spans="1:3" s="1" customFormat="1" ht="12.75">
      <c r="A35" s="17"/>
      <c r="B35" s="20"/>
      <c r="C35" s="20"/>
    </row>
    <row r="36" spans="1:3" s="1" customFormat="1" ht="12.75">
      <c r="A36" s="1" t="s">
        <v>39</v>
      </c>
      <c r="B36" s="26"/>
      <c r="C36" s="24"/>
    </row>
    <row r="37" s="1" customFormat="1" ht="14.25">
      <c r="A37" s="30"/>
    </row>
    <row r="38" spans="1:20" ht="14.25">
      <c r="A38" s="2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s="6" customFormat="1" ht="14.25">
      <c r="A39" s="22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19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="6" customFormat="1" ht="14.25"/>
    <row r="43" spans="1:19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1" ht="15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</row>
  </sheetData>
  <sheetProtection/>
  <mergeCells count="10">
    <mergeCell ref="B6:S6"/>
    <mergeCell ref="B3:C3"/>
    <mergeCell ref="D3:E3"/>
    <mergeCell ref="R3:S3"/>
    <mergeCell ref="P3:Q3"/>
    <mergeCell ref="N3:O3"/>
    <mergeCell ref="L3:M3"/>
    <mergeCell ref="J3:K3"/>
    <mergeCell ref="H3:I3"/>
    <mergeCell ref="F3:G3"/>
  </mergeCells>
  <printOptions horizontalCentered="1" verticalCentered="1"/>
  <pageMargins left="0.2" right="0.2" top="0.75" bottom="0.75" header="0.3" footer="0.3"/>
  <pageSetup fitToHeight="0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Cost-of-production forecasts for U.S. major field crops, 2020F-2021F</dc:title>
  <dc:subject>agricultural ecomomics</dc:subject>
  <dc:creator>Gillespie, Jeffrey - ERS</dc:creator>
  <cp:keywords>field crops, operating costs, allocated overhead costs, total costs</cp:keywords>
  <dc:description/>
  <cp:lastModifiedBy>Windows User</cp:lastModifiedBy>
  <cp:lastPrinted>2020-06-16T22:40:46Z</cp:lastPrinted>
  <dcterms:created xsi:type="dcterms:W3CDTF">2011-11-07T17:58:19Z</dcterms:created>
  <dcterms:modified xsi:type="dcterms:W3CDTF">2020-06-17T20:51:19Z</dcterms:modified>
  <cp:category/>
  <cp:version/>
  <cp:contentType/>
  <cp:contentStatus/>
</cp:coreProperties>
</file>