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US 1982-91" sheetId="1" r:id="rId1"/>
    <sheet name="US 1992-97" sheetId="2" r:id="rId2"/>
  </sheets>
  <definedNames>
    <definedName name="\a" localSheetId="1">'US 1992-97'!$IV$8185</definedName>
    <definedName name="\a">'US 1982-91'!$IV$8188</definedName>
    <definedName name="\b" localSheetId="1">'US 1992-97'!$IV$8185</definedName>
    <definedName name="\b">'US 1982-91'!$IV$8188</definedName>
    <definedName name="\c" localSheetId="1">'US 1992-97'!$C$602</definedName>
    <definedName name="\c">'US 1982-91'!$IV$8188</definedName>
    <definedName name="__123Graph_A" hidden="1">'US 1982-91'!$B$70:$T$70</definedName>
    <definedName name="__123Graph_AECONFPP" hidden="1">'US 1982-91'!$B$70:$T$70</definedName>
    <definedName name="__123Graph_B" hidden="1">'US 1982-91'!$B$71:$T$71</definedName>
    <definedName name="__123Graph_BECONFPP" hidden="1">'US 1982-91'!$B$71:$T$71</definedName>
    <definedName name="__123Graph_BFEEDER88" hidden="1">'US 1982-91'!$B$1:$R$1</definedName>
    <definedName name="__123Graph_BRECEIPT" hidden="1">'US 1982-91'!$B$66:$Q$66</definedName>
    <definedName name="__123Graph_C" hidden="1">'US 1982-91'!$B$72:$T$72</definedName>
    <definedName name="__123Graph_CECONFPP" hidden="1">'US 1982-91'!$B$72:$T$72</definedName>
    <definedName name="__123Graph_X" hidden="1">'US 1982-91'!$B$68:$T$68</definedName>
    <definedName name="__123Graph_XECONFPP" hidden="1">'US 1982-91'!$B$68:$T$68</definedName>
    <definedName name="_Regression_Int" localSheetId="0" hidden="1">1</definedName>
    <definedName name="_Regression_Int" localSheetId="1" hidden="1">1</definedName>
    <definedName name="_xlnm.Print_Area" localSheetId="0">'US 1982-91'!$A$1:$K$67</definedName>
    <definedName name="_xlnm.Print_Area" localSheetId="1">'US 1992-97'!$A$1:$H$73</definedName>
    <definedName name="Print_Area_MI" localSheetId="0">'US 1982-91'!$A$1:$K$68</definedName>
    <definedName name="Print_Area_MI" localSheetId="1">'US 1992-97'!$A$26:$H$618</definedName>
  </definedNames>
  <calcPr fullCalcOnLoad="1"/>
</workbook>
</file>

<file path=xl/sharedStrings.xml><?xml version="1.0" encoding="utf-8"?>
<sst xmlns="http://schemas.openxmlformats.org/spreadsheetml/2006/main" count="363" uniqueCount="80">
  <si>
    <t>U.S. feeder pig-to-finish production cash costs and returns, 1982-91</t>
  </si>
  <si>
    <t xml:space="preserve"> </t>
  </si>
  <si>
    <t>Item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</si>
  <si>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</si>
  <si>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</si>
  <si>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</si>
  <si>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</si>
  <si>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</si>
  <si>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</si>
  <si>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</si>
  <si>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</si>
  <si>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</si>
  <si>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</si>
  <si>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Dollars/cwt sold</t>
  </si>
  <si>
    <t>Gross value of production:</t>
  </si>
  <si>
    <t xml:space="preserve">  Slaughter hogs</t>
  </si>
  <si>
    <t xml:space="preserve">  Cull sows </t>
  </si>
  <si>
    <t xml:space="preserve">  Manure by-product</t>
  </si>
  <si>
    <t xml:space="preserve">    Total, gross value of production</t>
  </si>
  <si>
    <t>Cash expenses:</t>
  </si>
  <si>
    <t xml:space="preserve"> Feed--</t>
  </si>
  <si>
    <t xml:space="preserve">  Grain </t>
  </si>
  <si>
    <t xml:space="preserve">  Protein supplements </t>
  </si>
  <si>
    <t xml:space="preserve">  Pasture </t>
  </si>
  <si>
    <t xml:space="preserve">    Total feed costs</t>
  </si>
  <si>
    <t xml:space="preserve"> Other--</t>
  </si>
  <si>
    <t xml:space="preserve">  Feeder pigs</t>
  </si>
  <si>
    <t xml:space="preserve">  Veterinary and medicine</t>
  </si>
  <si>
    <t xml:space="preserve">  Livestock hauling</t>
  </si>
  <si>
    <t xml:space="preserve">  Marketing</t>
  </si>
  <si>
    <t xml:space="preserve">  Custom feed mixing</t>
  </si>
  <si>
    <t xml:space="preserve">  Fuel, lube, and electricity</t>
  </si>
  <si>
    <t xml:space="preserve">  Machinery and building repairs</t>
  </si>
  <si>
    <t xml:space="preserve">  Hired labor </t>
  </si>
  <si>
    <t xml:space="preserve">  Other variable cash expenses</t>
  </si>
  <si>
    <t xml:space="preserve">    Total, variable cash expenses</t>
  </si>
  <si>
    <t>General farm overhead</t>
  </si>
  <si>
    <t>Taxes and insurance</t>
  </si>
  <si>
    <t>Interest</t>
  </si>
  <si>
    <t xml:space="preserve">    Total, fixed cash expenses</t>
  </si>
  <si>
    <t xml:space="preserve">      Total, cash expenses</t>
  </si>
  <si>
    <t>Gross value of production less cash expenses</t>
  </si>
  <si>
    <t>Economic (full ownership) costs:</t>
  </si>
  <si>
    <t xml:space="preserve">  Variable cash expenses</t>
  </si>
  <si>
    <t xml:space="preserve">  General farm overhead</t>
  </si>
  <si>
    <t xml:space="preserve">  Taxes and insurance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</si>
  <si>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</si>
  <si>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</si>
  <si>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</si>
  <si>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</si>
  <si>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 </t>
  </si>
  <si>
    <t xml:space="preserve">    Total, economic costs</t>
  </si>
  <si>
    <t>Residual returns to management and risk</t>
  </si>
  <si>
    <t>Note:  Survey base changes in 1988.  Estimation procedures and structure of the account was changed in 1988.</t>
  </si>
  <si>
    <t>U.S. Feeder pig-to-finish production cash costs and returns, 1992-97</t>
  </si>
  <si>
    <t>1992</t>
  </si>
  <si>
    <t>1993</t>
  </si>
  <si>
    <t>1994</t>
  </si>
  <si>
    <t>1995</t>
  </si>
  <si>
    <t>1996</t>
  </si>
  <si>
    <t>1997</t>
  </si>
  <si>
    <t xml:space="preserve">    Dollars per cwt gain 1/</t>
  </si>
  <si>
    <t xml:space="preserve">  Market hogs</t>
  </si>
  <si>
    <t xml:space="preserve">  Cull stock</t>
  </si>
  <si>
    <t xml:space="preserve">  Breeding stock</t>
  </si>
  <si>
    <t xml:space="preserve">  Inventory change</t>
  </si>
  <si>
    <t xml:space="preserve">  Other income  2/</t>
  </si>
  <si>
    <t xml:space="preserve">  Protein sources</t>
  </si>
  <si>
    <t xml:space="preserve">  Complete mixes</t>
  </si>
  <si>
    <t xml:space="preserve">  Other feed items  3/</t>
  </si>
  <si>
    <t xml:space="preserve">    Total feed costs  </t>
  </si>
  <si>
    <t xml:space="preserve">  Bedding and litter</t>
  </si>
  <si>
    <t xml:space="preserve">  Custom services and supplies</t>
  </si>
  <si>
    <t xml:space="preserve">  Repairs</t>
  </si>
  <si>
    <t>U.S. Feeder pig-to-finish production economic costs and returns, 1992-97</t>
  </si>
  <si>
    <t xml:space="preserve">    Total, economic (full-ownership) costs</t>
  </si>
  <si>
    <t>1/ Cwt gain = (cwt sold - cwt purchased) + cwt inventory change. 2/ Value of manure production.</t>
  </si>
  <si>
    <t>3/ Milk replacer, milk, milk by-products, antibiotics, and other medicated additives.</t>
  </si>
  <si>
    <t xml:space="preserve">  </t>
  </si>
  <si>
    <t xml:space="preserve">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</si>
</sst>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 horizontal="center"/>
      <protection/>
    </xf>
    <xf numFmtId="164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1" xfId="0" applyFont="1" applyBorder="1" applyAlignment="1" applyProtection="1">
      <alignment horizontal="fill"/>
      <protection/>
    </xf>
    <xf numFmtId="164" fontId="1" fillId="0" borderId="0" xfId="0" applyFont="1" applyAlignment="1" applyProtection="1" quotePrefix="1">
      <alignment horizontal="left"/>
      <protection/>
    </xf>
    <xf numFmtId="164" fontId="1" fillId="0" borderId="0" xfId="0" applyFont="1" applyBorder="1" applyAlignment="1">
      <alignment/>
    </xf>
    <xf numFmtId="164" fontId="1" fillId="0" borderId="0" xfId="0" applyFont="1" applyBorder="1" applyAlignment="1" applyProtection="1">
      <alignment horizontal="fill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fill"/>
      <protection/>
    </xf>
    <xf numFmtId="164" fontId="1" fillId="0" borderId="0" xfId="0" applyNumberFormat="1" applyFont="1" applyBorder="1" applyAlignment="1" applyProtection="1">
      <alignment horizontal="fill"/>
      <protection/>
    </xf>
    <xf numFmtId="164" fontId="1" fillId="0" borderId="0" xfId="0" applyNumberFormat="1" applyFont="1" applyAlignment="1" applyProtection="1" quotePrefix="1">
      <alignment horizontal="left"/>
      <protection/>
    </xf>
    <xf numFmtId="164" fontId="1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horizontal="left"/>
      <protection/>
    </xf>
    <xf numFmtId="164" fontId="1" fillId="0" borderId="0" xfId="0" applyFont="1" applyBorder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73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3.10546875" style="0" customWidth="1"/>
    <col min="2" max="8" width="8.77734375" style="0" customWidth="1"/>
    <col min="9" max="9" width="8.6640625" style="0" customWidth="1"/>
    <col min="10" max="11" width="8.77734375" style="0" customWidth="1"/>
    <col min="14" max="19" width="7.77734375" style="0" customWidth="1"/>
    <col min="212" max="212" width="20.77734375" style="0" customWidth="1"/>
  </cols>
  <sheetData>
    <row r="1" spans="1:11" ht="15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22" ht="5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 t="s">
        <v>1</v>
      </c>
      <c r="M2" s="1" t="s">
        <v>1</v>
      </c>
      <c r="N2" s="1" t="s">
        <v>1</v>
      </c>
      <c r="O2" s="1" t="s">
        <v>1</v>
      </c>
      <c r="P2" s="1" t="s">
        <v>1</v>
      </c>
      <c r="Q2" s="1" t="s">
        <v>1</v>
      </c>
      <c r="R2" s="1" t="s">
        <v>1</v>
      </c>
      <c r="S2" s="1" t="s">
        <v>1</v>
      </c>
      <c r="T2" s="1" t="s">
        <v>1</v>
      </c>
      <c r="U2" s="1" t="s">
        <v>1</v>
      </c>
      <c r="V2" s="1" t="s">
        <v>1</v>
      </c>
    </row>
    <row r="3" spans="1:11" ht="15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7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.75">
      <c r="A5" s="4"/>
      <c r="B5" s="4"/>
      <c r="C5" s="4"/>
      <c r="D5" s="4"/>
      <c r="E5" s="5" t="s">
        <v>13</v>
      </c>
      <c r="F5" s="4"/>
      <c r="G5" s="4"/>
      <c r="H5" s="4"/>
      <c r="I5" s="4"/>
      <c r="J5" s="4"/>
      <c r="K5" s="4"/>
    </row>
    <row r="6" spans="1:11" ht="15.75">
      <c r="A6" s="3" t="s">
        <v>14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>
      <c r="A7" s="3" t="s">
        <v>15</v>
      </c>
      <c r="B7" s="6">
        <v>54.53</v>
      </c>
      <c r="C7" s="6">
        <v>47.34</v>
      </c>
      <c r="D7" s="6">
        <v>48.42</v>
      </c>
      <c r="E7" s="6">
        <v>44.61</v>
      </c>
      <c r="F7" s="6">
        <v>50.49</v>
      </c>
      <c r="G7" s="6">
        <v>50.98</v>
      </c>
      <c r="H7" s="6">
        <v>43.39</v>
      </c>
      <c r="I7" s="6">
        <v>44.03</v>
      </c>
      <c r="J7" s="6">
        <v>54.42</v>
      </c>
      <c r="K7" s="6">
        <v>49.03</v>
      </c>
    </row>
    <row r="8" spans="1:11" ht="15.75">
      <c r="A8" s="3" t="s">
        <v>16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0.66</v>
      </c>
      <c r="I8" s="6">
        <v>0.71</v>
      </c>
      <c r="J8" s="6">
        <v>0.88</v>
      </c>
      <c r="K8" s="6">
        <v>0.79</v>
      </c>
    </row>
    <row r="9" spans="1:14" ht="15.75">
      <c r="A9" s="3" t="s">
        <v>17</v>
      </c>
      <c r="B9" s="6">
        <v>0.16</v>
      </c>
      <c r="C9" s="6">
        <v>0.15</v>
      </c>
      <c r="D9" s="6">
        <v>0.16</v>
      </c>
      <c r="E9" s="6">
        <v>0.15</v>
      </c>
      <c r="F9" s="6">
        <v>0.14</v>
      </c>
      <c r="G9" s="6">
        <v>0.13</v>
      </c>
      <c r="H9" s="6">
        <v>0</v>
      </c>
      <c r="I9" s="6">
        <v>0</v>
      </c>
      <c r="J9" s="6">
        <v>0</v>
      </c>
      <c r="K9" s="6">
        <v>0</v>
      </c>
      <c r="N9" s="1" t="s">
        <v>1</v>
      </c>
    </row>
    <row r="10" spans="1:11" ht="15.75">
      <c r="A10" s="3" t="s">
        <v>18</v>
      </c>
      <c r="B10" s="6">
        <f aca="true" t="shared" si="0" ref="B10:K10">SUM(B7:B9)</f>
        <v>54.69</v>
      </c>
      <c r="C10" s="6">
        <f t="shared" si="0"/>
        <v>47.49</v>
      </c>
      <c r="D10" s="6">
        <f t="shared" si="0"/>
        <v>48.58</v>
      </c>
      <c r="E10" s="6">
        <f t="shared" si="0"/>
        <v>44.76</v>
      </c>
      <c r="F10" s="6">
        <f t="shared" si="0"/>
        <v>50.63</v>
      </c>
      <c r="G10" s="6">
        <f t="shared" si="0"/>
        <v>51.11</v>
      </c>
      <c r="H10" s="6">
        <f t="shared" si="0"/>
        <v>44.05</v>
      </c>
      <c r="I10" s="6">
        <f t="shared" si="0"/>
        <v>44.74</v>
      </c>
      <c r="J10" s="6">
        <f t="shared" si="0"/>
        <v>55.300000000000004</v>
      </c>
      <c r="K10" s="6">
        <f t="shared" si="0"/>
        <v>49.82</v>
      </c>
    </row>
    <row r="11" spans="1:11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 t="s">
        <v>19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>
      <c r="A13" s="3" t="s">
        <v>20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>
      <c r="A14" s="3" t="s">
        <v>21</v>
      </c>
      <c r="B14" s="6">
        <v>10.19</v>
      </c>
      <c r="C14" s="6">
        <v>12.97</v>
      </c>
      <c r="D14" s="6">
        <v>13.21</v>
      </c>
      <c r="E14" s="6">
        <v>10.79</v>
      </c>
      <c r="F14" s="6">
        <v>8.37</v>
      </c>
      <c r="G14" s="6">
        <v>6.67</v>
      </c>
      <c r="H14" s="6">
        <v>10.44</v>
      </c>
      <c r="I14" s="6">
        <v>11.1</v>
      </c>
      <c r="J14" s="6">
        <v>11.01</v>
      </c>
      <c r="K14" s="6">
        <v>10.69</v>
      </c>
    </row>
    <row r="15" spans="1:11" ht="15.75">
      <c r="A15" s="3" t="s">
        <v>22</v>
      </c>
      <c r="B15" s="6">
        <v>6.38</v>
      </c>
      <c r="C15" s="6">
        <v>6.81</v>
      </c>
      <c r="D15" s="6">
        <v>6.31</v>
      </c>
      <c r="E15" s="6">
        <v>5.17</v>
      </c>
      <c r="F15" s="6">
        <v>5.58</v>
      </c>
      <c r="G15" s="6">
        <v>5.87</v>
      </c>
      <c r="H15" s="6">
        <v>7.13</v>
      </c>
      <c r="I15" s="6">
        <v>7.11</v>
      </c>
      <c r="J15" s="6">
        <v>5.96</v>
      </c>
      <c r="K15" s="6">
        <v>5.85</v>
      </c>
    </row>
    <row r="16" spans="1:11" ht="15.75">
      <c r="A16" s="3" t="s">
        <v>23</v>
      </c>
      <c r="B16" s="6">
        <v>0.02</v>
      </c>
      <c r="C16" s="6">
        <v>0.02</v>
      </c>
      <c r="D16" s="6">
        <v>0.02</v>
      </c>
      <c r="E16" s="6">
        <v>0.01</v>
      </c>
      <c r="F16" s="6">
        <v>0.01</v>
      </c>
      <c r="G16" s="6">
        <v>0.01</v>
      </c>
      <c r="H16" s="6">
        <v>0</v>
      </c>
      <c r="I16" s="6">
        <v>0</v>
      </c>
      <c r="J16" s="6">
        <v>0</v>
      </c>
      <c r="K16" s="6">
        <v>0</v>
      </c>
    </row>
    <row r="17" spans="1:11" ht="15.75">
      <c r="A17" s="3" t="s">
        <v>24</v>
      </c>
      <c r="B17" s="6">
        <f>SUM(B14:B16)</f>
        <v>16.59</v>
      </c>
      <c r="C17" s="6">
        <f aca="true" t="shared" si="1" ref="C17:K17">SUM(C14:C16)</f>
        <v>19.8</v>
      </c>
      <c r="D17" s="6">
        <f t="shared" si="1"/>
        <v>19.54</v>
      </c>
      <c r="E17" s="6">
        <f t="shared" si="1"/>
        <v>15.969999999999999</v>
      </c>
      <c r="F17" s="6">
        <f t="shared" si="1"/>
        <v>13.959999999999999</v>
      </c>
      <c r="G17" s="6">
        <f t="shared" si="1"/>
        <v>12.549999999999999</v>
      </c>
      <c r="H17" s="6">
        <f t="shared" si="1"/>
        <v>17.57</v>
      </c>
      <c r="I17" s="6">
        <f t="shared" si="1"/>
        <v>18.21</v>
      </c>
      <c r="J17" s="6">
        <f t="shared" si="1"/>
        <v>16.97</v>
      </c>
      <c r="K17" s="6">
        <f t="shared" si="1"/>
        <v>16.54</v>
      </c>
    </row>
    <row r="18" spans="1:11" ht="15.75">
      <c r="A18" s="3" t="s">
        <v>25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3" t="s">
        <v>26</v>
      </c>
      <c r="B19" s="6">
        <v>22.4</v>
      </c>
      <c r="C19" s="6">
        <v>20.05</v>
      </c>
      <c r="D19" s="6">
        <v>17.33</v>
      </c>
      <c r="E19" s="6">
        <v>18.76</v>
      </c>
      <c r="F19" s="6">
        <v>19.94</v>
      </c>
      <c r="G19" s="6">
        <v>20.44</v>
      </c>
      <c r="H19" s="6">
        <v>15.72</v>
      </c>
      <c r="I19" s="6">
        <v>14.73</v>
      </c>
      <c r="J19" s="6">
        <v>22.49</v>
      </c>
      <c r="K19" s="6">
        <v>19.55</v>
      </c>
    </row>
    <row r="20" spans="1:11" ht="15.75">
      <c r="A20" s="3" t="s">
        <v>27</v>
      </c>
      <c r="B20" s="6">
        <v>0.44</v>
      </c>
      <c r="C20" s="6">
        <v>0.46</v>
      </c>
      <c r="D20" s="6">
        <v>0.46</v>
      </c>
      <c r="E20" s="6">
        <v>0.46</v>
      </c>
      <c r="F20" s="6">
        <v>0.47</v>
      </c>
      <c r="G20" s="6">
        <v>0.48</v>
      </c>
      <c r="H20" s="6">
        <v>0.64</v>
      </c>
      <c r="I20" s="6">
        <v>0.69</v>
      </c>
      <c r="J20" s="6">
        <v>0.72</v>
      </c>
      <c r="K20" s="6">
        <v>0.76</v>
      </c>
    </row>
    <row r="21" spans="1:11" ht="15.75">
      <c r="A21" s="3" t="s">
        <v>28</v>
      </c>
      <c r="B21" s="6">
        <v>0.15</v>
      </c>
      <c r="C21" s="6">
        <v>0.16</v>
      </c>
      <c r="D21" s="6">
        <v>0.16</v>
      </c>
      <c r="E21" s="6">
        <v>0.16</v>
      </c>
      <c r="F21" s="6">
        <v>0.16</v>
      </c>
      <c r="G21" s="6">
        <v>0.16</v>
      </c>
      <c r="H21" s="6">
        <v>0.12</v>
      </c>
      <c r="I21" s="6">
        <v>0.12</v>
      </c>
      <c r="J21" s="6">
        <v>0.13</v>
      </c>
      <c r="K21" s="6">
        <v>0.13</v>
      </c>
    </row>
    <row r="22" spans="1:11" ht="15.75">
      <c r="A22" s="3" t="s">
        <v>29</v>
      </c>
      <c r="B22" s="6">
        <v>0.42</v>
      </c>
      <c r="C22" s="6">
        <v>0.39</v>
      </c>
      <c r="D22" s="6">
        <v>0.42</v>
      </c>
      <c r="E22" s="6">
        <v>0.39</v>
      </c>
      <c r="F22" s="6">
        <v>0.42</v>
      </c>
      <c r="G22" s="6">
        <v>0.43</v>
      </c>
      <c r="H22" s="6">
        <v>0.38</v>
      </c>
      <c r="I22" s="6">
        <v>0.4</v>
      </c>
      <c r="J22" s="6">
        <v>0.41</v>
      </c>
      <c r="K22" s="6">
        <v>0.42</v>
      </c>
    </row>
    <row r="23" spans="1:11" ht="15.75">
      <c r="A23" s="3" t="s">
        <v>30</v>
      </c>
      <c r="B23" s="6">
        <v>0.09</v>
      </c>
      <c r="C23" s="6">
        <v>0.09</v>
      </c>
      <c r="D23" s="6">
        <v>0.08</v>
      </c>
      <c r="E23" s="6">
        <v>0.07</v>
      </c>
      <c r="F23" s="6">
        <v>0.06</v>
      </c>
      <c r="G23" s="6">
        <v>0.07</v>
      </c>
      <c r="H23" s="6">
        <v>0</v>
      </c>
      <c r="I23" s="6">
        <v>0</v>
      </c>
      <c r="J23" s="6">
        <v>0</v>
      </c>
      <c r="K23" s="6">
        <v>0</v>
      </c>
    </row>
    <row r="24" spans="1:11" ht="15.75">
      <c r="A24" s="3" t="s">
        <v>31</v>
      </c>
      <c r="B24" s="6">
        <v>1.49</v>
      </c>
      <c r="C24" s="6">
        <v>1.38</v>
      </c>
      <c r="D24" s="6">
        <v>1.15</v>
      </c>
      <c r="E24" s="6">
        <v>1.05</v>
      </c>
      <c r="F24" s="6">
        <v>0.99</v>
      </c>
      <c r="G24" s="6">
        <v>0.98</v>
      </c>
      <c r="H24" s="6">
        <v>0.61</v>
      </c>
      <c r="I24" s="6">
        <v>0.66</v>
      </c>
      <c r="J24" s="6">
        <v>0.76</v>
      </c>
      <c r="K24" s="6">
        <v>0.73</v>
      </c>
    </row>
    <row r="25" spans="1:11" ht="15.75">
      <c r="A25" s="3" t="s">
        <v>32</v>
      </c>
      <c r="B25" s="6">
        <v>1.59</v>
      </c>
      <c r="C25" s="6">
        <v>1.66</v>
      </c>
      <c r="D25" s="6">
        <v>1.58</v>
      </c>
      <c r="E25" s="6">
        <v>1.63</v>
      </c>
      <c r="F25" s="6">
        <v>1.57</v>
      </c>
      <c r="G25" s="6">
        <v>1.6</v>
      </c>
      <c r="H25" s="6">
        <v>1.18</v>
      </c>
      <c r="I25" s="6">
        <v>1.18</v>
      </c>
      <c r="J25" s="6">
        <v>1.25</v>
      </c>
      <c r="K25" s="6">
        <v>1.18</v>
      </c>
    </row>
    <row r="26" spans="1:11" ht="15.75">
      <c r="A26" s="3" t="s">
        <v>33</v>
      </c>
      <c r="B26" s="6">
        <v>0.36</v>
      </c>
      <c r="C26" s="6">
        <v>0.39</v>
      </c>
      <c r="D26" s="6">
        <v>0.4</v>
      </c>
      <c r="E26" s="6">
        <v>0.42</v>
      </c>
      <c r="F26" s="6">
        <v>0.41</v>
      </c>
      <c r="G26" s="6">
        <v>0.43</v>
      </c>
      <c r="H26" s="6">
        <v>0.54</v>
      </c>
      <c r="I26" s="6">
        <v>0.57</v>
      </c>
      <c r="J26" s="6">
        <v>0.59</v>
      </c>
      <c r="K26" s="6">
        <v>0.62</v>
      </c>
    </row>
    <row r="27" spans="1:11" ht="15.75">
      <c r="A27" s="3" t="s">
        <v>34</v>
      </c>
      <c r="B27" s="6">
        <v>0.1</v>
      </c>
      <c r="C27" s="6">
        <v>0.1</v>
      </c>
      <c r="D27" s="6">
        <v>0.1</v>
      </c>
      <c r="E27" s="6">
        <v>0.1</v>
      </c>
      <c r="F27" s="6">
        <v>0.1</v>
      </c>
      <c r="G27" s="6">
        <v>0.1</v>
      </c>
      <c r="H27" s="6">
        <v>0.2</v>
      </c>
      <c r="I27" s="6">
        <v>0.21</v>
      </c>
      <c r="J27" s="6">
        <v>0.22</v>
      </c>
      <c r="K27" s="6">
        <v>0.22</v>
      </c>
    </row>
    <row r="28" spans="1:11" ht="15.75">
      <c r="A28" s="3" t="s">
        <v>35</v>
      </c>
      <c r="B28" s="6">
        <f aca="true" t="shared" si="2" ref="B28:K28">SUM(B19:B27)+B17</f>
        <v>43.629999999999995</v>
      </c>
      <c r="C28" s="6">
        <f t="shared" si="2"/>
        <v>44.480000000000004</v>
      </c>
      <c r="D28" s="6">
        <f t="shared" si="2"/>
        <v>41.22</v>
      </c>
      <c r="E28" s="6">
        <f t="shared" si="2"/>
        <v>39.010000000000005</v>
      </c>
      <c r="F28" s="6">
        <f t="shared" si="2"/>
        <v>38.08</v>
      </c>
      <c r="G28" s="6">
        <f t="shared" si="2"/>
        <v>37.24</v>
      </c>
      <c r="H28" s="6">
        <f t="shared" si="2"/>
        <v>36.959999999999994</v>
      </c>
      <c r="I28" s="6">
        <f t="shared" si="2"/>
        <v>36.769999999999996</v>
      </c>
      <c r="J28" s="6">
        <f t="shared" si="2"/>
        <v>43.53999999999999</v>
      </c>
      <c r="K28" s="6">
        <f t="shared" si="2"/>
        <v>40.150000000000006</v>
      </c>
    </row>
    <row r="29" spans="1:11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>
      <c r="A30" s="3" t="s">
        <v>36</v>
      </c>
      <c r="B30" s="7">
        <v>2.68</v>
      </c>
      <c r="C30" s="7">
        <v>1.99</v>
      </c>
      <c r="D30" s="7">
        <v>2.74</v>
      </c>
      <c r="E30" s="7">
        <v>2.44</v>
      </c>
      <c r="F30" s="7">
        <v>3.53</v>
      </c>
      <c r="G30" s="7">
        <v>4.08</v>
      </c>
      <c r="H30" s="7">
        <v>1.61</v>
      </c>
      <c r="I30" s="7">
        <v>1.65</v>
      </c>
      <c r="J30" s="7">
        <v>1.69</v>
      </c>
      <c r="K30" s="7">
        <v>1.64</v>
      </c>
    </row>
    <row r="31" spans="1:11" ht="15.75">
      <c r="A31" s="3" t="s">
        <v>37</v>
      </c>
      <c r="B31" s="7">
        <v>0.39</v>
      </c>
      <c r="C31" s="7">
        <v>0.42</v>
      </c>
      <c r="D31" s="7">
        <v>0.4</v>
      </c>
      <c r="E31" s="7">
        <v>0.43</v>
      </c>
      <c r="F31" s="7">
        <v>0.46</v>
      </c>
      <c r="G31" s="7">
        <v>0.47</v>
      </c>
      <c r="H31" s="7">
        <v>0.71</v>
      </c>
      <c r="I31" s="7">
        <v>0.68</v>
      </c>
      <c r="J31" s="7">
        <v>0.69</v>
      </c>
      <c r="K31" s="7">
        <v>0.67</v>
      </c>
    </row>
    <row r="32" spans="1:11" ht="15.75">
      <c r="A32" s="3" t="s">
        <v>38</v>
      </c>
      <c r="B32" s="7">
        <v>8.27</v>
      </c>
      <c r="C32" s="7">
        <v>5.73</v>
      </c>
      <c r="D32" s="7">
        <v>7.03</v>
      </c>
      <c r="E32" s="7">
        <v>5.45</v>
      </c>
      <c r="F32" s="7">
        <v>6.06</v>
      </c>
      <c r="G32" s="7">
        <v>3.57</v>
      </c>
      <c r="H32" s="7">
        <v>3.45</v>
      </c>
      <c r="I32" s="7">
        <v>3.23</v>
      </c>
      <c r="J32" s="7">
        <v>3.12</v>
      </c>
      <c r="K32" s="7">
        <v>2.99</v>
      </c>
    </row>
    <row r="33" spans="1:11" ht="15.75">
      <c r="A33" s="3" t="s">
        <v>39</v>
      </c>
      <c r="B33" s="7">
        <f aca="true" t="shared" si="3" ref="B33:K33">SUM(B30:B32)</f>
        <v>11.34</v>
      </c>
      <c r="C33" s="7">
        <f t="shared" si="3"/>
        <v>8.14</v>
      </c>
      <c r="D33" s="7">
        <f t="shared" si="3"/>
        <v>10.17</v>
      </c>
      <c r="E33" s="7">
        <f t="shared" si="3"/>
        <v>8.32</v>
      </c>
      <c r="F33" s="7">
        <f t="shared" si="3"/>
        <v>10.049999999999999</v>
      </c>
      <c r="G33" s="7">
        <f t="shared" si="3"/>
        <v>8.12</v>
      </c>
      <c r="H33" s="7">
        <f t="shared" si="3"/>
        <v>5.7700000000000005</v>
      </c>
      <c r="I33" s="7">
        <f t="shared" si="3"/>
        <v>5.5600000000000005</v>
      </c>
      <c r="J33" s="7">
        <f t="shared" si="3"/>
        <v>5.5</v>
      </c>
      <c r="K33" s="7">
        <f t="shared" si="3"/>
        <v>5.300000000000001</v>
      </c>
    </row>
    <row r="34" spans="1:11" ht="15.75">
      <c r="A34" s="4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5.75">
      <c r="A35" s="3" t="s">
        <v>40</v>
      </c>
      <c r="B35" s="7">
        <f aca="true" t="shared" si="4" ref="B35:K35">B28+B33</f>
        <v>54.97</v>
      </c>
      <c r="C35" s="7">
        <f t="shared" si="4"/>
        <v>52.620000000000005</v>
      </c>
      <c r="D35" s="7">
        <f t="shared" si="4"/>
        <v>51.39</v>
      </c>
      <c r="E35" s="7">
        <f t="shared" si="4"/>
        <v>47.330000000000005</v>
      </c>
      <c r="F35" s="7">
        <f t="shared" si="4"/>
        <v>48.129999999999995</v>
      </c>
      <c r="G35" s="7">
        <f t="shared" si="4"/>
        <v>45.36</v>
      </c>
      <c r="H35" s="7">
        <f t="shared" si="4"/>
        <v>42.73</v>
      </c>
      <c r="I35" s="7">
        <f t="shared" si="4"/>
        <v>42.33</v>
      </c>
      <c r="J35" s="7">
        <f t="shared" si="4"/>
        <v>49.03999999999999</v>
      </c>
      <c r="K35" s="7">
        <f t="shared" si="4"/>
        <v>45.45</v>
      </c>
    </row>
    <row r="36" spans="1:11" ht="15.75">
      <c r="A36" s="4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5.75">
      <c r="A37" s="3" t="s">
        <v>41</v>
      </c>
      <c r="B37" s="7">
        <f aca="true" t="shared" si="5" ref="B37:K37">B10-B35</f>
        <v>-0.28000000000000114</v>
      </c>
      <c r="C37" s="7">
        <f t="shared" si="5"/>
        <v>-5.130000000000003</v>
      </c>
      <c r="D37" s="7">
        <f t="shared" si="5"/>
        <v>-2.8100000000000023</v>
      </c>
      <c r="E37" s="7">
        <f t="shared" si="5"/>
        <v>-2.5700000000000074</v>
      </c>
      <c r="F37" s="7">
        <f t="shared" si="5"/>
        <v>2.500000000000007</v>
      </c>
      <c r="G37" s="7">
        <f t="shared" si="5"/>
        <v>5.75</v>
      </c>
      <c r="H37" s="7">
        <f t="shared" si="5"/>
        <v>1.3200000000000003</v>
      </c>
      <c r="I37" s="7">
        <f t="shared" si="5"/>
        <v>2.4100000000000037</v>
      </c>
      <c r="J37" s="7">
        <f t="shared" si="5"/>
        <v>6.260000000000012</v>
      </c>
      <c r="K37" s="7">
        <f t="shared" si="5"/>
        <v>4.369999999999997</v>
      </c>
    </row>
    <row r="38" spans="1:11" ht="6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.75">
      <c r="A40" s="3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75">
      <c r="A41" s="3" t="s">
        <v>0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5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.75">
      <c r="A43" s="5" t="s">
        <v>2</v>
      </c>
      <c r="B43" s="5" t="s">
        <v>3</v>
      </c>
      <c r="C43" s="5" t="s">
        <v>4</v>
      </c>
      <c r="D43" s="5" t="s">
        <v>5</v>
      </c>
      <c r="E43" s="5" t="s">
        <v>6</v>
      </c>
      <c r="F43" s="5" t="s">
        <v>7</v>
      </c>
      <c r="G43" s="5" t="s">
        <v>8</v>
      </c>
      <c r="H43" s="5" t="s">
        <v>9</v>
      </c>
      <c r="I43" s="5" t="s">
        <v>10</v>
      </c>
      <c r="J43" s="5" t="s">
        <v>11</v>
      </c>
      <c r="K43" s="5" t="s">
        <v>12</v>
      </c>
    </row>
    <row r="44" spans="1:11" ht="4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.75">
      <c r="A45" s="4"/>
      <c r="B45" s="4"/>
      <c r="C45" s="4"/>
      <c r="D45" s="4"/>
      <c r="E45" s="5" t="s">
        <v>13</v>
      </c>
      <c r="F45" s="4"/>
      <c r="G45" s="4"/>
      <c r="H45" s="4"/>
      <c r="I45" s="4"/>
      <c r="J45" s="4"/>
      <c r="K45" s="4"/>
    </row>
    <row r="46" spans="1:11" ht="15.75">
      <c r="A46" s="3" t="s">
        <v>14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.75">
      <c r="A47" s="3" t="s">
        <v>15</v>
      </c>
      <c r="B47" s="6">
        <f aca="true" t="shared" si="6" ref="B47:K47">B7</f>
        <v>54.53</v>
      </c>
      <c r="C47" s="6">
        <f t="shared" si="6"/>
        <v>47.34</v>
      </c>
      <c r="D47" s="6">
        <f t="shared" si="6"/>
        <v>48.42</v>
      </c>
      <c r="E47" s="6">
        <f t="shared" si="6"/>
        <v>44.61</v>
      </c>
      <c r="F47" s="6">
        <f t="shared" si="6"/>
        <v>50.49</v>
      </c>
      <c r="G47" s="6">
        <f t="shared" si="6"/>
        <v>50.98</v>
      </c>
      <c r="H47" s="6">
        <f t="shared" si="6"/>
        <v>43.39</v>
      </c>
      <c r="I47" s="6">
        <f t="shared" si="6"/>
        <v>44.03</v>
      </c>
      <c r="J47" s="6">
        <f t="shared" si="6"/>
        <v>54.42</v>
      </c>
      <c r="K47" s="6">
        <f t="shared" si="6"/>
        <v>49.03</v>
      </c>
    </row>
    <row r="48" spans="1:11" ht="15.75">
      <c r="A48" s="3" t="s">
        <v>16</v>
      </c>
      <c r="B48" s="6">
        <f aca="true" t="shared" si="7" ref="B48:K48">B8</f>
        <v>0</v>
      </c>
      <c r="C48" s="6">
        <f t="shared" si="7"/>
        <v>0</v>
      </c>
      <c r="D48" s="6">
        <f t="shared" si="7"/>
        <v>0</v>
      </c>
      <c r="E48" s="6">
        <f t="shared" si="7"/>
        <v>0</v>
      </c>
      <c r="F48" s="6">
        <f t="shared" si="7"/>
        <v>0</v>
      </c>
      <c r="G48" s="6">
        <f t="shared" si="7"/>
        <v>0</v>
      </c>
      <c r="H48" s="6">
        <f t="shared" si="7"/>
        <v>0.66</v>
      </c>
      <c r="I48" s="6">
        <f t="shared" si="7"/>
        <v>0.71</v>
      </c>
      <c r="J48" s="6">
        <f t="shared" si="7"/>
        <v>0.88</v>
      </c>
      <c r="K48" s="6">
        <f t="shared" si="7"/>
        <v>0.79</v>
      </c>
    </row>
    <row r="49" spans="1:11" ht="15.75">
      <c r="A49" s="3" t="s">
        <v>17</v>
      </c>
      <c r="B49" s="6">
        <f aca="true" t="shared" si="8" ref="B49:K49">B9</f>
        <v>0.16</v>
      </c>
      <c r="C49" s="6">
        <f t="shared" si="8"/>
        <v>0.15</v>
      </c>
      <c r="D49" s="6">
        <f t="shared" si="8"/>
        <v>0.16</v>
      </c>
      <c r="E49" s="6">
        <f t="shared" si="8"/>
        <v>0.15</v>
      </c>
      <c r="F49" s="6">
        <f t="shared" si="8"/>
        <v>0.14</v>
      </c>
      <c r="G49" s="6">
        <f t="shared" si="8"/>
        <v>0.13</v>
      </c>
      <c r="H49" s="6">
        <f t="shared" si="8"/>
        <v>0</v>
      </c>
      <c r="I49" s="6">
        <f t="shared" si="8"/>
        <v>0</v>
      </c>
      <c r="J49" s="6">
        <f t="shared" si="8"/>
        <v>0</v>
      </c>
      <c r="K49" s="6">
        <f t="shared" si="8"/>
        <v>0</v>
      </c>
    </row>
    <row r="50" spans="1:11" ht="15.75">
      <c r="A50" s="3" t="s">
        <v>18</v>
      </c>
      <c r="B50" s="6">
        <f aca="true" t="shared" si="9" ref="B50:K50">B10</f>
        <v>54.69</v>
      </c>
      <c r="C50" s="6">
        <f t="shared" si="9"/>
        <v>47.49</v>
      </c>
      <c r="D50" s="6">
        <f t="shared" si="9"/>
        <v>48.58</v>
      </c>
      <c r="E50" s="6">
        <f t="shared" si="9"/>
        <v>44.76</v>
      </c>
      <c r="F50" s="6">
        <f t="shared" si="9"/>
        <v>50.63</v>
      </c>
      <c r="G50" s="6">
        <f t="shared" si="9"/>
        <v>51.11</v>
      </c>
      <c r="H50" s="6">
        <f t="shared" si="9"/>
        <v>44.05</v>
      </c>
      <c r="I50" s="6">
        <f t="shared" si="9"/>
        <v>44.74</v>
      </c>
      <c r="J50" s="6">
        <f t="shared" si="9"/>
        <v>55.300000000000004</v>
      </c>
      <c r="K50" s="6">
        <f t="shared" si="9"/>
        <v>49.82</v>
      </c>
    </row>
    <row r="51" spans="1:11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5.75">
      <c r="A52" s="3" t="s">
        <v>42</v>
      </c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5.75">
      <c r="A53" s="3" t="s">
        <v>43</v>
      </c>
      <c r="B53" s="7">
        <f aca="true" t="shared" si="10" ref="B53:K53">B28</f>
        <v>43.629999999999995</v>
      </c>
      <c r="C53" s="7">
        <f t="shared" si="10"/>
        <v>44.480000000000004</v>
      </c>
      <c r="D53" s="7">
        <f t="shared" si="10"/>
        <v>41.22</v>
      </c>
      <c r="E53" s="7">
        <f t="shared" si="10"/>
        <v>39.010000000000005</v>
      </c>
      <c r="F53" s="7">
        <f t="shared" si="10"/>
        <v>38.08</v>
      </c>
      <c r="G53" s="7">
        <f t="shared" si="10"/>
        <v>37.24</v>
      </c>
      <c r="H53" s="7">
        <f t="shared" si="10"/>
        <v>36.959999999999994</v>
      </c>
      <c r="I53" s="7">
        <f t="shared" si="10"/>
        <v>36.769999999999996</v>
      </c>
      <c r="J53" s="7">
        <f t="shared" si="10"/>
        <v>43.53999999999999</v>
      </c>
      <c r="K53" s="7">
        <f t="shared" si="10"/>
        <v>40.150000000000006</v>
      </c>
    </row>
    <row r="54" spans="1:11" ht="15.75">
      <c r="A54" s="3" t="s">
        <v>44</v>
      </c>
      <c r="B54" s="7">
        <f aca="true" t="shared" si="11" ref="B54:K54">B30</f>
        <v>2.68</v>
      </c>
      <c r="C54" s="7">
        <f t="shared" si="11"/>
        <v>1.99</v>
      </c>
      <c r="D54" s="7">
        <f t="shared" si="11"/>
        <v>2.74</v>
      </c>
      <c r="E54" s="7">
        <f t="shared" si="11"/>
        <v>2.44</v>
      </c>
      <c r="F54" s="7">
        <f t="shared" si="11"/>
        <v>3.53</v>
      </c>
      <c r="G54" s="7">
        <f t="shared" si="11"/>
        <v>4.08</v>
      </c>
      <c r="H54" s="7">
        <f t="shared" si="11"/>
        <v>1.61</v>
      </c>
      <c r="I54" s="7">
        <f t="shared" si="11"/>
        <v>1.65</v>
      </c>
      <c r="J54" s="7">
        <f t="shared" si="11"/>
        <v>1.69</v>
      </c>
      <c r="K54" s="7">
        <f t="shared" si="11"/>
        <v>1.64</v>
      </c>
    </row>
    <row r="55" spans="1:11" ht="15.75">
      <c r="A55" s="3" t="s">
        <v>45</v>
      </c>
      <c r="B55" s="7">
        <f aca="true" t="shared" si="12" ref="B55:K55">B31</f>
        <v>0.39</v>
      </c>
      <c r="C55" s="7">
        <f t="shared" si="12"/>
        <v>0.42</v>
      </c>
      <c r="D55" s="7">
        <f t="shared" si="12"/>
        <v>0.4</v>
      </c>
      <c r="E55" s="7">
        <f t="shared" si="12"/>
        <v>0.43</v>
      </c>
      <c r="F55" s="7">
        <f t="shared" si="12"/>
        <v>0.46</v>
      </c>
      <c r="G55" s="7">
        <f t="shared" si="12"/>
        <v>0.47</v>
      </c>
      <c r="H55" s="7">
        <f t="shared" si="12"/>
        <v>0.71</v>
      </c>
      <c r="I55" s="7">
        <f t="shared" si="12"/>
        <v>0.68</v>
      </c>
      <c r="J55" s="7">
        <f t="shared" si="12"/>
        <v>0.69</v>
      </c>
      <c r="K55" s="7">
        <f t="shared" si="12"/>
        <v>0.67</v>
      </c>
    </row>
    <row r="56" spans="1:11" ht="15.75">
      <c r="A56" s="3" t="s">
        <v>46</v>
      </c>
      <c r="B56" s="7">
        <v>2.92</v>
      </c>
      <c r="C56" s="7">
        <v>3.04</v>
      </c>
      <c r="D56" s="7">
        <v>2.93</v>
      </c>
      <c r="E56" s="7">
        <v>3</v>
      </c>
      <c r="F56" s="7">
        <v>2.95</v>
      </c>
      <c r="G56" s="7">
        <v>2.99</v>
      </c>
      <c r="H56" s="7">
        <v>3.15</v>
      </c>
      <c r="I56" s="7">
        <v>3.1</v>
      </c>
      <c r="J56" s="7">
        <v>3.13</v>
      </c>
      <c r="K56" s="7">
        <v>3.08</v>
      </c>
    </row>
    <row r="57" spans="1:11" ht="15.75">
      <c r="A57" s="3" t="s">
        <v>47</v>
      </c>
      <c r="B57" s="7">
        <v>0.8</v>
      </c>
      <c r="C57" s="7">
        <v>0.65</v>
      </c>
      <c r="D57" s="7">
        <v>0.67</v>
      </c>
      <c r="E57" s="7">
        <v>0.5</v>
      </c>
      <c r="F57" s="7">
        <v>0.34</v>
      </c>
      <c r="G57" s="7">
        <v>0.37</v>
      </c>
      <c r="H57" s="7">
        <v>0.42</v>
      </c>
      <c r="I57" s="7">
        <v>0.5</v>
      </c>
      <c r="J57" s="7">
        <v>0.54</v>
      </c>
      <c r="K57" s="7">
        <v>0.37</v>
      </c>
    </row>
    <row r="58" spans="1:11" ht="15.75">
      <c r="A58" s="3" t="s">
        <v>48</v>
      </c>
      <c r="B58" s="7">
        <v>0.85</v>
      </c>
      <c r="C58" s="7">
        <v>0.8</v>
      </c>
      <c r="D58" s="7">
        <v>0.63</v>
      </c>
      <c r="E58" s="7">
        <v>0.6</v>
      </c>
      <c r="F58" s="7">
        <v>0.58</v>
      </c>
      <c r="G58" s="7">
        <v>0.65</v>
      </c>
      <c r="H58" s="7">
        <v>0.86</v>
      </c>
      <c r="I58" s="7">
        <v>0.95</v>
      </c>
      <c r="J58" s="7">
        <v>1.08</v>
      </c>
      <c r="K58" s="7">
        <v>1.17</v>
      </c>
    </row>
    <row r="59" spans="1:11" ht="15.75">
      <c r="A59" s="3" t="s">
        <v>49</v>
      </c>
      <c r="B59" s="7">
        <v>0.05</v>
      </c>
      <c r="C59" s="7">
        <v>0.04</v>
      </c>
      <c r="D59" s="7">
        <v>0.03</v>
      </c>
      <c r="E59" s="7">
        <v>0.03</v>
      </c>
      <c r="F59" s="7">
        <v>0.02</v>
      </c>
      <c r="G59" s="7">
        <v>0.02</v>
      </c>
      <c r="H59" s="7">
        <v>0.02</v>
      </c>
      <c r="I59" s="7">
        <v>0.02</v>
      </c>
      <c r="J59" s="7">
        <v>0.03</v>
      </c>
      <c r="K59" s="7">
        <v>0.03</v>
      </c>
    </row>
    <row r="60" spans="1:11" ht="15.75">
      <c r="A60" s="3" t="s">
        <v>50</v>
      </c>
      <c r="B60" s="7">
        <v>1.34</v>
      </c>
      <c r="C60" s="7">
        <v>1.42</v>
      </c>
      <c r="D60" s="7">
        <v>1.37</v>
      </c>
      <c r="E60" s="7">
        <v>1.38</v>
      </c>
      <c r="F60" s="7">
        <v>1.33</v>
      </c>
      <c r="G60" s="7">
        <v>1.39</v>
      </c>
      <c r="H60" s="7">
        <v>2.2</v>
      </c>
      <c r="I60" s="7">
        <v>2.25</v>
      </c>
      <c r="J60" s="7">
        <v>2.27</v>
      </c>
      <c r="K60" s="7">
        <v>2.35</v>
      </c>
    </row>
    <row r="61" spans="1:11" ht="15.75">
      <c r="A61" s="3" t="s">
        <v>51</v>
      </c>
      <c r="B61" s="7">
        <f aca="true" t="shared" si="13" ref="B61:K61">SUM(B53:B60)</f>
        <v>52.66</v>
      </c>
      <c r="C61" s="7">
        <f t="shared" si="13"/>
        <v>52.84</v>
      </c>
      <c r="D61" s="7">
        <f t="shared" si="13"/>
        <v>49.99</v>
      </c>
      <c r="E61" s="7">
        <f t="shared" si="13"/>
        <v>47.39000000000001</v>
      </c>
      <c r="F61" s="7">
        <f t="shared" si="13"/>
        <v>47.290000000000006</v>
      </c>
      <c r="G61" s="7">
        <f t="shared" si="13"/>
        <v>47.21</v>
      </c>
      <c r="H61" s="7">
        <f t="shared" si="13"/>
        <v>45.93</v>
      </c>
      <c r="I61" s="7">
        <f t="shared" si="13"/>
        <v>45.92</v>
      </c>
      <c r="J61" s="7">
        <f t="shared" si="13"/>
        <v>52.96999999999999</v>
      </c>
      <c r="K61" s="7">
        <f t="shared" si="13"/>
        <v>49.46000000000001</v>
      </c>
    </row>
    <row r="62" spans="1:11" ht="15.75">
      <c r="A62" s="4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5.75">
      <c r="A63" s="3" t="s">
        <v>52</v>
      </c>
      <c r="B63" s="7">
        <f aca="true" t="shared" si="14" ref="B63:K63">B50-B61</f>
        <v>2.030000000000001</v>
      </c>
      <c r="C63" s="7">
        <f t="shared" si="14"/>
        <v>-5.350000000000001</v>
      </c>
      <c r="D63" s="7">
        <f t="shared" si="14"/>
        <v>-1.4100000000000037</v>
      </c>
      <c r="E63" s="7">
        <f t="shared" si="14"/>
        <v>-2.6300000000000097</v>
      </c>
      <c r="F63" s="7">
        <f t="shared" si="14"/>
        <v>3.3399999999999963</v>
      </c>
      <c r="G63" s="7">
        <f t="shared" si="14"/>
        <v>3.8999999999999986</v>
      </c>
      <c r="H63" s="7">
        <f t="shared" si="14"/>
        <v>-1.8800000000000026</v>
      </c>
      <c r="I63" s="7">
        <f t="shared" si="14"/>
        <v>-1.1799999999999997</v>
      </c>
      <c r="J63" s="7">
        <f t="shared" si="14"/>
        <v>2.3300000000000125</v>
      </c>
      <c r="K63" s="7">
        <f t="shared" si="14"/>
        <v>0.3599999999999923</v>
      </c>
    </row>
    <row r="64" spans="1:20" ht="4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N64" s="1" t="s">
        <v>1</v>
      </c>
      <c r="O64" s="1" t="s">
        <v>1</v>
      </c>
      <c r="P64" s="1" t="s">
        <v>1</v>
      </c>
      <c r="Q64" s="1" t="s">
        <v>1</v>
      </c>
      <c r="R64" s="1" t="s">
        <v>1</v>
      </c>
      <c r="S64" s="1" t="s">
        <v>1</v>
      </c>
      <c r="T64" s="1" t="s">
        <v>1</v>
      </c>
    </row>
    <row r="65" spans="1:11" ht="15.75">
      <c r="A65" s="3" t="s">
        <v>53</v>
      </c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20" ht="15.75">
      <c r="A68" s="1" t="s">
        <v>1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73" spans="2:21" ht="15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</sheetData>
  <printOptions/>
  <pageMargins left="0.5" right="0.5" top="0.5" bottom="0.5" header="0.5" footer="0.5"/>
  <pageSetup horizontalDpi="300" verticalDpi="300" orientation="portrait" scale="66" r:id="rId1"/>
  <colBreaks count="1" manualBreakCount="1">
    <brk id="1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22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38.77734375" style="0" customWidth="1"/>
    <col min="203" max="203" width="20.77734375" style="0" customWidth="1"/>
  </cols>
  <sheetData>
    <row r="1" spans="1:8" ht="15.75">
      <c r="A1" s="9" t="s">
        <v>54</v>
      </c>
      <c r="B1" s="4"/>
      <c r="C1" s="4"/>
      <c r="D1" s="4"/>
      <c r="E1" s="4"/>
      <c r="F1" s="4"/>
      <c r="G1" s="4"/>
      <c r="H1" s="10"/>
    </row>
    <row r="2" spans="1:11" ht="5.25" customHeight="1">
      <c r="A2" s="8"/>
      <c r="B2" s="8"/>
      <c r="C2" s="8"/>
      <c r="D2" s="8"/>
      <c r="E2" s="8"/>
      <c r="F2" s="8"/>
      <c r="G2" s="8"/>
      <c r="H2" s="11"/>
      <c r="I2" s="1" t="s">
        <v>1</v>
      </c>
      <c r="J2" s="1" t="s">
        <v>1</v>
      </c>
      <c r="K2" s="1" t="s">
        <v>1</v>
      </c>
    </row>
    <row r="3" spans="1:8" ht="15.75">
      <c r="A3" s="5" t="s">
        <v>2</v>
      </c>
      <c r="B3" s="12" t="s">
        <v>55</v>
      </c>
      <c r="C3" s="12" t="s">
        <v>56</v>
      </c>
      <c r="D3" s="12" t="s">
        <v>57</v>
      </c>
      <c r="E3" s="12" t="s">
        <v>58</v>
      </c>
      <c r="F3" s="12" t="s">
        <v>59</v>
      </c>
      <c r="G3" s="12" t="s">
        <v>60</v>
      </c>
      <c r="H3" s="13"/>
    </row>
    <row r="4" spans="1:8" ht="6.75" customHeight="1">
      <c r="A4" s="8"/>
      <c r="B4" s="14"/>
      <c r="C4" s="14"/>
      <c r="D4" s="14"/>
      <c r="E4" s="14"/>
      <c r="F4" s="14"/>
      <c r="G4" s="14"/>
      <c r="H4" s="15"/>
    </row>
    <row r="5" spans="1:8" ht="15.75">
      <c r="A5" s="4"/>
      <c r="B5" s="4"/>
      <c r="C5" s="4"/>
      <c r="D5" s="16" t="s">
        <v>61</v>
      </c>
      <c r="E5" s="4"/>
      <c r="F5" s="4"/>
      <c r="G5" s="4"/>
      <c r="H5" s="10"/>
    </row>
    <row r="6" spans="1:8" ht="15.75">
      <c r="A6" s="3" t="s">
        <v>14</v>
      </c>
      <c r="B6" s="7"/>
      <c r="C6" s="7"/>
      <c r="D6" s="4"/>
      <c r="E6" s="4"/>
      <c r="F6" s="4"/>
      <c r="G6" s="4"/>
      <c r="H6" s="10"/>
    </row>
    <row r="7" spans="1:8" ht="15.75">
      <c r="A7" s="3" t="s">
        <v>62</v>
      </c>
      <c r="B7" s="7">
        <v>52.8</v>
      </c>
      <c r="C7" s="7">
        <v>60.08</v>
      </c>
      <c r="D7" s="6">
        <v>49.87</v>
      </c>
      <c r="E7" s="6">
        <v>52.82</v>
      </c>
      <c r="F7" s="6">
        <v>66.89</v>
      </c>
      <c r="G7" s="6">
        <v>65.24</v>
      </c>
      <c r="H7" s="17"/>
    </row>
    <row r="8" spans="1:8" ht="15.75">
      <c r="A8" s="3" t="s">
        <v>26</v>
      </c>
      <c r="B8" s="7">
        <v>0.05</v>
      </c>
      <c r="C8" s="7">
        <v>0.05</v>
      </c>
      <c r="D8" s="6">
        <v>0.05</v>
      </c>
      <c r="E8" s="6">
        <v>0.05</v>
      </c>
      <c r="F8" s="6">
        <v>0.05</v>
      </c>
      <c r="G8" s="6">
        <v>0.07</v>
      </c>
      <c r="H8" s="17"/>
    </row>
    <row r="9" spans="1:8" ht="15.75">
      <c r="A9" s="3" t="s">
        <v>63</v>
      </c>
      <c r="B9" s="7">
        <v>0.01</v>
      </c>
      <c r="C9" s="7">
        <v>0.02</v>
      </c>
      <c r="D9" s="6">
        <v>0.02</v>
      </c>
      <c r="E9" s="6">
        <v>0.02</v>
      </c>
      <c r="F9" s="6">
        <v>0.03</v>
      </c>
      <c r="G9" s="6">
        <v>0.04</v>
      </c>
      <c r="H9" s="17"/>
    </row>
    <row r="10" spans="1:8" ht="15.75">
      <c r="A10" s="3" t="s">
        <v>64</v>
      </c>
      <c r="B10" s="7">
        <v>0.01</v>
      </c>
      <c r="C10" s="7">
        <v>0.01</v>
      </c>
      <c r="D10" s="6">
        <v>0.01</v>
      </c>
      <c r="E10" s="6">
        <v>0.01</v>
      </c>
      <c r="F10" s="6">
        <v>0.01</v>
      </c>
      <c r="G10" s="6">
        <v>0.01</v>
      </c>
      <c r="H10" s="17"/>
    </row>
    <row r="11" spans="1:8" ht="15.75">
      <c r="A11" s="3" t="s">
        <v>65</v>
      </c>
      <c r="B11" s="7">
        <v>0.1</v>
      </c>
      <c r="C11" s="7">
        <v>-0.18</v>
      </c>
      <c r="D11" s="6">
        <v>0.75</v>
      </c>
      <c r="E11" s="6">
        <v>0.18</v>
      </c>
      <c r="F11" s="6">
        <v>-0.46</v>
      </c>
      <c r="G11" s="6">
        <v>1.73</v>
      </c>
      <c r="H11" s="17"/>
    </row>
    <row r="12" spans="1:8" ht="15.75">
      <c r="A12" s="3" t="s">
        <v>66</v>
      </c>
      <c r="B12" s="7">
        <v>0.95</v>
      </c>
      <c r="C12" s="7">
        <v>0.93</v>
      </c>
      <c r="D12" s="6">
        <v>0.95</v>
      </c>
      <c r="E12" s="6">
        <v>1.06</v>
      </c>
      <c r="F12" s="6">
        <v>1.05</v>
      </c>
      <c r="G12" s="6">
        <v>1.02</v>
      </c>
      <c r="H12" s="17"/>
    </row>
    <row r="13" spans="1:9" ht="15.75">
      <c r="A13" s="3" t="s">
        <v>18</v>
      </c>
      <c r="B13" s="7">
        <f aca="true" t="shared" si="0" ref="B13:G13">SUM(B7:B12)</f>
        <v>53.919999999999995</v>
      </c>
      <c r="C13" s="7">
        <f t="shared" si="0"/>
        <v>60.91</v>
      </c>
      <c r="D13" s="7">
        <f t="shared" si="0"/>
        <v>51.65</v>
      </c>
      <c r="E13" s="7">
        <f t="shared" si="0"/>
        <v>54.14</v>
      </c>
      <c r="F13" s="7">
        <f t="shared" si="0"/>
        <v>67.57000000000001</v>
      </c>
      <c r="G13" s="7">
        <f t="shared" si="0"/>
        <v>68.11</v>
      </c>
      <c r="H13" s="18"/>
      <c r="I13" s="19"/>
    </row>
    <row r="14" spans="1:8" ht="15.75">
      <c r="A14" s="4"/>
      <c r="B14" s="20" t="s">
        <v>1</v>
      </c>
      <c r="C14" s="20" t="s">
        <v>1</v>
      </c>
      <c r="D14" s="4"/>
      <c r="E14" s="4"/>
      <c r="F14" s="4"/>
      <c r="G14" s="4"/>
      <c r="H14" s="10"/>
    </row>
    <row r="15" spans="1:8" ht="15.75">
      <c r="A15" s="3" t="s">
        <v>19</v>
      </c>
      <c r="B15" s="7"/>
      <c r="C15" s="7"/>
      <c r="D15" s="4"/>
      <c r="E15" s="4"/>
      <c r="F15" s="4"/>
      <c r="G15" s="4"/>
      <c r="H15" s="10"/>
    </row>
    <row r="16" spans="1:8" ht="15.75">
      <c r="A16" s="3" t="s">
        <v>20</v>
      </c>
      <c r="B16" s="7"/>
      <c r="C16" s="7"/>
      <c r="D16" s="4"/>
      <c r="E16" s="4"/>
      <c r="F16" s="4"/>
      <c r="G16" s="4"/>
      <c r="H16" s="10"/>
    </row>
    <row r="17" spans="1:8" ht="15.75">
      <c r="A17" s="3" t="s">
        <v>21</v>
      </c>
      <c r="B17" s="7">
        <v>9.39</v>
      </c>
      <c r="C17" s="7">
        <v>8.91</v>
      </c>
      <c r="D17" s="6">
        <v>9.43</v>
      </c>
      <c r="E17" s="6">
        <v>9.66</v>
      </c>
      <c r="F17" s="6">
        <v>13.37</v>
      </c>
      <c r="G17" s="6">
        <v>9.53</v>
      </c>
      <c r="H17" s="17"/>
    </row>
    <row r="18" spans="1:8" ht="15.75">
      <c r="A18" s="3" t="s">
        <v>67</v>
      </c>
      <c r="B18" s="7">
        <v>5.52</v>
      </c>
      <c r="C18" s="7">
        <v>5.8</v>
      </c>
      <c r="D18" s="6">
        <v>5.69</v>
      </c>
      <c r="E18" s="6">
        <v>4.65</v>
      </c>
      <c r="F18" s="6">
        <v>6.11</v>
      </c>
      <c r="G18" s="6">
        <v>6.84</v>
      </c>
      <c r="H18" s="17"/>
    </row>
    <row r="19" spans="1:8" ht="15.75">
      <c r="A19" s="3" t="s">
        <v>68</v>
      </c>
      <c r="B19" s="7">
        <v>7.2</v>
      </c>
      <c r="C19" s="7">
        <v>7.18</v>
      </c>
      <c r="D19" s="6">
        <v>7.76</v>
      </c>
      <c r="E19" s="6">
        <v>8.33</v>
      </c>
      <c r="F19" s="6">
        <v>9.89</v>
      </c>
      <c r="G19" s="6">
        <v>10</v>
      </c>
      <c r="H19" s="17"/>
    </row>
    <row r="20" spans="1:8" ht="15.75">
      <c r="A20" s="3" t="s">
        <v>69</v>
      </c>
      <c r="B20" s="7">
        <v>0.38</v>
      </c>
      <c r="C20" s="7">
        <v>0.35</v>
      </c>
      <c r="D20" s="6">
        <v>0.36</v>
      </c>
      <c r="E20" s="6">
        <v>0.32</v>
      </c>
      <c r="F20" s="6">
        <v>0.39</v>
      </c>
      <c r="G20" s="6">
        <v>0.38</v>
      </c>
      <c r="H20" s="17"/>
    </row>
    <row r="21" spans="1:9" ht="15.75">
      <c r="A21" s="3" t="s">
        <v>70</v>
      </c>
      <c r="B21" s="7">
        <f aca="true" t="shared" si="1" ref="B21:G21">SUM(B16:B20)</f>
        <v>22.49</v>
      </c>
      <c r="C21" s="7">
        <f t="shared" si="1"/>
        <v>22.240000000000002</v>
      </c>
      <c r="D21" s="7">
        <f t="shared" si="1"/>
        <v>23.240000000000002</v>
      </c>
      <c r="E21" s="7">
        <f t="shared" si="1"/>
        <v>22.96</v>
      </c>
      <c r="F21" s="7">
        <f t="shared" si="1"/>
        <v>29.76</v>
      </c>
      <c r="G21" s="7">
        <f t="shared" si="1"/>
        <v>26.749999999999996</v>
      </c>
      <c r="H21" s="18"/>
      <c r="I21" s="19"/>
    </row>
    <row r="22" spans="1:8" ht="15.75">
      <c r="A22" s="3" t="s">
        <v>25</v>
      </c>
      <c r="B22" s="7"/>
      <c r="C22" s="7"/>
      <c r="D22" s="4"/>
      <c r="E22" s="4"/>
      <c r="F22" s="4"/>
      <c r="G22" s="4"/>
      <c r="H22" s="10"/>
    </row>
    <row r="23" spans="1:8" ht="15.75">
      <c r="A23" s="3" t="s">
        <v>26</v>
      </c>
      <c r="B23" s="7">
        <v>18.05</v>
      </c>
      <c r="C23" s="7">
        <v>21.84</v>
      </c>
      <c r="D23" s="6">
        <v>18.26</v>
      </c>
      <c r="E23" s="6">
        <v>17.71</v>
      </c>
      <c r="F23" s="6">
        <v>20.11</v>
      </c>
      <c r="G23" s="6">
        <v>25.35</v>
      </c>
      <c r="H23" s="17"/>
    </row>
    <row r="24" spans="1:8" ht="15.75">
      <c r="A24" s="3" t="s">
        <v>27</v>
      </c>
      <c r="B24" s="7">
        <v>0.71</v>
      </c>
      <c r="C24" s="7">
        <v>0.81</v>
      </c>
      <c r="D24" s="6">
        <v>0.73</v>
      </c>
      <c r="E24" s="6">
        <v>0.75</v>
      </c>
      <c r="F24" s="6">
        <v>0.73</v>
      </c>
      <c r="G24" s="6">
        <v>0.63</v>
      </c>
      <c r="H24" s="17"/>
    </row>
    <row r="25" spans="1:8" ht="15.75">
      <c r="A25" s="3" t="s">
        <v>71</v>
      </c>
      <c r="B25" s="7">
        <v>0.11</v>
      </c>
      <c r="C25" s="7">
        <v>0.13</v>
      </c>
      <c r="D25" s="6">
        <v>0.11</v>
      </c>
      <c r="E25" s="6">
        <v>0.11</v>
      </c>
      <c r="F25" s="6">
        <v>0.11</v>
      </c>
      <c r="G25" s="6">
        <v>0.09</v>
      </c>
      <c r="H25" s="17"/>
    </row>
    <row r="26" spans="1:8" ht="15.75">
      <c r="A26" s="3" t="s">
        <v>29</v>
      </c>
      <c r="B26" s="7">
        <v>0.39</v>
      </c>
      <c r="C26" s="7">
        <v>0.45</v>
      </c>
      <c r="D26" s="6">
        <v>0.42</v>
      </c>
      <c r="E26" s="6">
        <v>0.44</v>
      </c>
      <c r="F26" s="6">
        <v>0.44</v>
      </c>
      <c r="G26" s="6">
        <v>0.38</v>
      </c>
      <c r="H26" s="17"/>
    </row>
    <row r="27" spans="1:8" ht="15.75">
      <c r="A27" s="3" t="s">
        <v>72</v>
      </c>
      <c r="B27" s="7">
        <v>0.34</v>
      </c>
      <c r="C27" s="7">
        <v>0.39</v>
      </c>
      <c r="D27" s="6">
        <v>0.38</v>
      </c>
      <c r="E27" s="6">
        <v>0.4</v>
      </c>
      <c r="F27" s="6">
        <v>0.42</v>
      </c>
      <c r="G27" s="6">
        <v>0.38</v>
      </c>
      <c r="H27" s="17"/>
    </row>
    <row r="28" spans="1:8" ht="15.75">
      <c r="A28" s="3" t="s">
        <v>31</v>
      </c>
      <c r="B28" s="7">
        <v>0.82</v>
      </c>
      <c r="C28" s="7">
        <v>0.84</v>
      </c>
      <c r="D28" s="6">
        <v>0.76</v>
      </c>
      <c r="E28" s="6">
        <v>0.76</v>
      </c>
      <c r="F28" s="6">
        <v>0.86</v>
      </c>
      <c r="G28" s="6">
        <v>0.84</v>
      </c>
      <c r="H28" s="17"/>
    </row>
    <row r="29" spans="1:8" ht="15.75">
      <c r="A29" s="3" t="s">
        <v>73</v>
      </c>
      <c r="B29" s="7">
        <v>0.83</v>
      </c>
      <c r="C29" s="7">
        <v>0.86</v>
      </c>
      <c r="D29" s="6">
        <v>0.9</v>
      </c>
      <c r="E29" s="6">
        <v>0.9</v>
      </c>
      <c r="F29" s="6">
        <v>0.9</v>
      </c>
      <c r="G29" s="6">
        <v>0.9</v>
      </c>
      <c r="H29" s="17"/>
    </row>
    <row r="30" spans="1:8" ht="15.75">
      <c r="A30" s="3" t="s">
        <v>33</v>
      </c>
      <c r="B30" s="7">
        <v>0.98</v>
      </c>
      <c r="C30" s="7">
        <v>0.93</v>
      </c>
      <c r="D30" s="6">
        <v>0.89</v>
      </c>
      <c r="E30" s="6">
        <v>0.79</v>
      </c>
      <c r="F30" s="6">
        <v>0.88</v>
      </c>
      <c r="G30" s="6">
        <v>0.91</v>
      </c>
      <c r="H30" s="17"/>
    </row>
    <row r="31" spans="1:9" ht="15.75">
      <c r="A31" s="3" t="s">
        <v>35</v>
      </c>
      <c r="B31" s="7">
        <f aca="true" t="shared" si="2" ref="B31:G31">SUM(B23:B30)+B21</f>
        <v>44.72</v>
      </c>
      <c r="C31" s="7">
        <f t="shared" si="2"/>
        <v>48.489999999999995</v>
      </c>
      <c r="D31" s="7">
        <f t="shared" si="2"/>
        <v>45.690000000000005</v>
      </c>
      <c r="E31" s="7">
        <f t="shared" si="2"/>
        <v>44.82</v>
      </c>
      <c r="F31" s="7">
        <f t="shared" si="2"/>
        <v>54.21</v>
      </c>
      <c r="G31" s="7">
        <f t="shared" si="2"/>
        <v>56.22999999999999</v>
      </c>
      <c r="H31" s="18"/>
      <c r="I31" s="19"/>
    </row>
    <row r="32" spans="1:8" ht="15.75">
      <c r="A32" s="4"/>
      <c r="B32" s="7"/>
      <c r="C32" s="7"/>
      <c r="D32" s="4"/>
      <c r="E32" s="4"/>
      <c r="F32" s="4"/>
      <c r="G32" s="4"/>
      <c r="H32" s="10"/>
    </row>
    <row r="33" spans="1:8" ht="15.75">
      <c r="A33" s="3" t="s">
        <v>36</v>
      </c>
      <c r="B33" s="7">
        <v>1.23</v>
      </c>
      <c r="C33" s="7">
        <v>1.78</v>
      </c>
      <c r="D33" s="6">
        <v>1.39</v>
      </c>
      <c r="E33" s="6">
        <v>1.6</v>
      </c>
      <c r="F33" s="6">
        <v>1.32</v>
      </c>
      <c r="G33" s="6">
        <v>1.7</v>
      </c>
      <c r="H33" s="17"/>
    </row>
    <row r="34" spans="1:8" ht="15.75">
      <c r="A34" s="3" t="s">
        <v>37</v>
      </c>
      <c r="B34" s="7">
        <v>0.8</v>
      </c>
      <c r="C34" s="7">
        <v>1.08</v>
      </c>
      <c r="D34" s="6">
        <v>0.91</v>
      </c>
      <c r="E34" s="6">
        <v>1.02</v>
      </c>
      <c r="F34" s="6">
        <v>0.99</v>
      </c>
      <c r="G34" s="6">
        <v>1.08</v>
      </c>
      <c r="H34" s="17"/>
    </row>
    <row r="35" spans="1:8" ht="15.75">
      <c r="A35" s="3" t="s">
        <v>38</v>
      </c>
      <c r="B35" s="7">
        <v>2.81</v>
      </c>
      <c r="C35" s="7">
        <v>3.51</v>
      </c>
      <c r="D35" s="6">
        <v>2.55</v>
      </c>
      <c r="E35" s="6">
        <v>3.12</v>
      </c>
      <c r="F35" s="6">
        <v>2.75</v>
      </c>
      <c r="G35" s="6">
        <v>3.01</v>
      </c>
      <c r="H35" s="17"/>
    </row>
    <row r="36" spans="1:9" ht="15.75">
      <c r="A36" s="3" t="s">
        <v>39</v>
      </c>
      <c r="B36" s="7">
        <f aca="true" t="shared" si="3" ref="B36:G36">SUM(B33:B35)</f>
        <v>4.84</v>
      </c>
      <c r="C36" s="7">
        <f t="shared" si="3"/>
        <v>6.37</v>
      </c>
      <c r="D36" s="7">
        <f t="shared" si="3"/>
        <v>4.85</v>
      </c>
      <c r="E36" s="7">
        <f t="shared" si="3"/>
        <v>5.74</v>
      </c>
      <c r="F36" s="7">
        <f t="shared" si="3"/>
        <v>5.0600000000000005</v>
      </c>
      <c r="G36" s="7">
        <f t="shared" si="3"/>
        <v>5.79</v>
      </c>
      <c r="H36" s="18"/>
      <c r="I36" s="19"/>
    </row>
    <row r="37" spans="1:8" ht="15.75">
      <c r="A37" s="4"/>
      <c r="B37" s="20" t="s">
        <v>1</v>
      </c>
      <c r="C37" s="20" t="s">
        <v>1</v>
      </c>
      <c r="D37" s="20" t="s">
        <v>1</v>
      </c>
      <c r="E37" s="20" t="s">
        <v>1</v>
      </c>
      <c r="F37" s="20" t="s">
        <v>1</v>
      </c>
      <c r="G37" s="4"/>
      <c r="H37" s="10"/>
    </row>
    <row r="38" spans="1:9" ht="15.75">
      <c r="A38" s="3" t="s">
        <v>40</v>
      </c>
      <c r="B38" s="7">
        <f aca="true" t="shared" si="4" ref="B38:G38">B31+B36</f>
        <v>49.56</v>
      </c>
      <c r="C38" s="7">
        <f t="shared" si="4"/>
        <v>54.85999999999999</v>
      </c>
      <c r="D38" s="7">
        <f t="shared" si="4"/>
        <v>50.540000000000006</v>
      </c>
      <c r="E38" s="7">
        <f t="shared" si="4"/>
        <v>50.56</v>
      </c>
      <c r="F38" s="7">
        <f t="shared" si="4"/>
        <v>59.27</v>
      </c>
      <c r="G38" s="7">
        <f t="shared" si="4"/>
        <v>62.01999999999999</v>
      </c>
      <c r="H38" s="18"/>
      <c r="I38" s="19"/>
    </row>
    <row r="39" spans="1:9" ht="15.75">
      <c r="A39" s="4"/>
      <c r="B39" s="20" t="s">
        <v>1</v>
      </c>
      <c r="C39" s="20" t="s">
        <v>1</v>
      </c>
      <c r="D39" s="20" t="s">
        <v>1</v>
      </c>
      <c r="E39" s="20" t="s">
        <v>1</v>
      </c>
      <c r="F39" s="20" t="s">
        <v>1</v>
      </c>
      <c r="G39" s="20" t="s">
        <v>1</v>
      </c>
      <c r="H39" s="21"/>
      <c r="I39" s="19"/>
    </row>
    <row r="40" spans="1:9" ht="15.75">
      <c r="A40" s="3" t="s">
        <v>41</v>
      </c>
      <c r="B40" s="7">
        <f aca="true" t="shared" si="5" ref="B40:G40">B13-B38</f>
        <v>4.359999999999992</v>
      </c>
      <c r="C40" s="7">
        <f t="shared" si="5"/>
        <v>6.050000000000004</v>
      </c>
      <c r="D40" s="7">
        <f t="shared" si="5"/>
        <v>1.1099999999999923</v>
      </c>
      <c r="E40" s="7">
        <f t="shared" si="5"/>
        <v>3.5799999999999983</v>
      </c>
      <c r="F40" s="7">
        <f t="shared" si="5"/>
        <v>8.300000000000004</v>
      </c>
      <c r="G40" s="7">
        <f t="shared" si="5"/>
        <v>6.0900000000000105</v>
      </c>
      <c r="H40" s="18"/>
      <c r="I40" s="19"/>
    </row>
    <row r="41" spans="1:9" ht="2.25" customHeight="1">
      <c r="A41" s="8"/>
      <c r="B41" s="14"/>
      <c r="C41" s="14"/>
      <c r="D41" s="14"/>
      <c r="E41" s="14"/>
      <c r="F41" s="14"/>
      <c r="G41" s="14"/>
      <c r="H41" s="15"/>
      <c r="I41" s="19"/>
    </row>
    <row r="42" spans="1:9" ht="15.75">
      <c r="A42" s="3" t="s">
        <v>1</v>
      </c>
      <c r="B42" s="7"/>
      <c r="C42" s="7"/>
      <c r="D42" s="4"/>
      <c r="E42" s="4"/>
      <c r="F42" s="4"/>
      <c r="G42" s="4"/>
      <c r="H42" s="10"/>
      <c r="I42" s="19"/>
    </row>
    <row r="43" spans="1:9" ht="15.75">
      <c r="A43" s="4"/>
      <c r="B43" s="7"/>
      <c r="C43" s="7"/>
      <c r="D43" s="4"/>
      <c r="E43" s="4"/>
      <c r="F43" s="4"/>
      <c r="G43" s="4"/>
      <c r="H43" s="10"/>
      <c r="I43" s="19"/>
    </row>
    <row r="44" spans="1:9" ht="15.75">
      <c r="A44" s="9" t="s">
        <v>74</v>
      </c>
      <c r="B44" s="7"/>
      <c r="C44" s="7"/>
      <c r="D44" s="4"/>
      <c r="E44" s="4"/>
      <c r="F44" s="4"/>
      <c r="G44" s="4"/>
      <c r="H44" s="10"/>
      <c r="I44" s="19"/>
    </row>
    <row r="45" spans="1:8" ht="6.75" customHeight="1">
      <c r="A45" s="8"/>
      <c r="B45" s="14"/>
      <c r="C45" s="14"/>
      <c r="D45" s="8"/>
      <c r="E45" s="8"/>
      <c r="F45" s="8"/>
      <c r="G45" s="8"/>
      <c r="H45" s="11"/>
    </row>
    <row r="46" spans="1:8" ht="15.75">
      <c r="A46" s="5" t="s">
        <v>2</v>
      </c>
      <c r="B46" s="12" t="s">
        <v>55</v>
      </c>
      <c r="C46" s="12" t="s">
        <v>56</v>
      </c>
      <c r="D46" s="12" t="s">
        <v>57</v>
      </c>
      <c r="E46" s="12" t="s">
        <v>58</v>
      </c>
      <c r="F46" s="12" t="s">
        <v>59</v>
      </c>
      <c r="G46" s="12" t="s">
        <v>60</v>
      </c>
      <c r="H46" s="13"/>
    </row>
    <row r="47" spans="1:9" ht="6.75" customHeight="1">
      <c r="A47" s="8"/>
      <c r="B47" s="14"/>
      <c r="C47" s="14"/>
      <c r="D47" s="14"/>
      <c r="E47" s="14"/>
      <c r="F47" s="14"/>
      <c r="G47" s="14"/>
      <c r="H47" s="15"/>
      <c r="I47" s="19"/>
    </row>
    <row r="48" spans="1:9" ht="15.75">
      <c r="A48" s="4"/>
      <c r="B48" s="20" t="s">
        <v>1</v>
      </c>
      <c r="C48" s="20" t="s">
        <v>1</v>
      </c>
      <c r="D48" s="16" t="s">
        <v>61</v>
      </c>
      <c r="E48" s="4"/>
      <c r="F48" s="4"/>
      <c r="G48" s="7"/>
      <c r="H48" s="18"/>
      <c r="I48" s="19"/>
    </row>
    <row r="49" spans="1:8" ht="15.75">
      <c r="A49" s="3" t="s">
        <v>14</v>
      </c>
      <c r="B49" s="7"/>
      <c r="C49" s="4"/>
      <c r="D49" s="7"/>
      <c r="E49" s="4"/>
      <c r="F49" s="4"/>
      <c r="G49" s="4"/>
      <c r="H49" s="10"/>
    </row>
    <row r="50" spans="1:9" ht="15.75">
      <c r="A50" s="3" t="s">
        <v>62</v>
      </c>
      <c r="B50" s="7">
        <f aca="true" t="shared" si="6" ref="B50:G56">B7</f>
        <v>52.8</v>
      </c>
      <c r="C50" s="7">
        <f t="shared" si="6"/>
        <v>60.08</v>
      </c>
      <c r="D50" s="7">
        <f t="shared" si="6"/>
        <v>49.87</v>
      </c>
      <c r="E50" s="7">
        <f t="shared" si="6"/>
        <v>52.82</v>
      </c>
      <c r="F50" s="7">
        <f t="shared" si="6"/>
        <v>66.89</v>
      </c>
      <c r="G50" s="7">
        <f t="shared" si="6"/>
        <v>65.24</v>
      </c>
      <c r="H50" s="18"/>
      <c r="I50" s="19"/>
    </row>
    <row r="51" spans="1:10" ht="15.75">
      <c r="A51" s="3" t="s">
        <v>26</v>
      </c>
      <c r="B51" s="7">
        <f t="shared" si="6"/>
        <v>0.05</v>
      </c>
      <c r="C51" s="7">
        <f t="shared" si="6"/>
        <v>0.05</v>
      </c>
      <c r="D51" s="7">
        <f t="shared" si="6"/>
        <v>0.05</v>
      </c>
      <c r="E51" s="7">
        <f t="shared" si="6"/>
        <v>0.05</v>
      </c>
      <c r="F51" s="7">
        <f t="shared" si="6"/>
        <v>0.05</v>
      </c>
      <c r="G51" s="7">
        <f t="shared" si="6"/>
        <v>0.07</v>
      </c>
      <c r="H51" s="18"/>
      <c r="I51" s="19"/>
      <c r="J51" s="19"/>
    </row>
    <row r="52" spans="1:10" ht="15.75">
      <c r="A52" s="3" t="s">
        <v>63</v>
      </c>
      <c r="B52" s="7">
        <f t="shared" si="6"/>
        <v>0.01</v>
      </c>
      <c r="C52" s="7">
        <f t="shared" si="6"/>
        <v>0.02</v>
      </c>
      <c r="D52" s="7">
        <f t="shared" si="6"/>
        <v>0.02</v>
      </c>
      <c r="E52" s="7">
        <f t="shared" si="6"/>
        <v>0.02</v>
      </c>
      <c r="F52" s="7">
        <f t="shared" si="6"/>
        <v>0.03</v>
      </c>
      <c r="G52" s="7">
        <f t="shared" si="6"/>
        <v>0.04</v>
      </c>
      <c r="H52" s="18"/>
      <c r="I52" s="19"/>
      <c r="J52" s="19"/>
    </row>
    <row r="53" spans="1:10" ht="15.75">
      <c r="A53" s="3" t="s">
        <v>64</v>
      </c>
      <c r="B53" s="7">
        <f t="shared" si="6"/>
        <v>0.01</v>
      </c>
      <c r="C53" s="7">
        <f t="shared" si="6"/>
        <v>0.01</v>
      </c>
      <c r="D53" s="7">
        <f t="shared" si="6"/>
        <v>0.01</v>
      </c>
      <c r="E53" s="7">
        <f t="shared" si="6"/>
        <v>0.01</v>
      </c>
      <c r="F53" s="7">
        <f t="shared" si="6"/>
        <v>0.01</v>
      </c>
      <c r="G53" s="7">
        <f t="shared" si="6"/>
        <v>0.01</v>
      </c>
      <c r="H53" s="18"/>
      <c r="I53" s="19"/>
      <c r="J53" s="19"/>
    </row>
    <row r="54" spans="1:10" ht="15.75">
      <c r="A54" s="3" t="s">
        <v>65</v>
      </c>
      <c r="B54" s="7">
        <f t="shared" si="6"/>
        <v>0.1</v>
      </c>
      <c r="C54" s="7">
        <f t="shared" si="6"/>
        <v>-0.18</v>
      </c>
      <c r="D54" s="7">
        <f t="shared" si="6"/>
        <v>0.75</v>
      </c>
      <c r="E54" s="7">
        <f t="shared" si="6"/>
        <v>0.18</v>
      </c>
      <c r="F54" s="7">
        <f t="shared" si="6"/>
        <v>-0.46</v>
      </c>
      <c r="G54" s="7">
        <f t="shared" si="6"/>
        <v>1.73</v>
      </c>
      <c r="H54" s="18"/>
      <c r="I54" s="19"/>
      <c r="J54" s="19"/>
    </row>
    <row r="55" spans="1:10" ht="15.75">
      <c r="A55" s="3" t="s">
        <v>66</v>
      </c>
      <c r="B55" s="7">
        <f t="shared" si="6"/>
        <v>0.95</v>
      </c>
      <c r="C55" s="7">
        <f t="shared" si="6"/>
        <v>0.93</v>
      </c>
      <c r="D55" s="7">
        <f t="shared" si="6"/>
        <v>0.95</v>
      </c>
      <c r="E55" s="7">
        <f t="shared" si="6"/>
        <v>1.06</v>
      </c>
      <c r="F55" s="7">
        <f t="shared" si="6"/>
        <v>1.05</v>
      </c>
      <c r="G55" s="7">
        <f t="shared" si="6"/>
        <v>1.02</v>
      </c>
      <c r="H55" s="18"/>
      <c r="I55" s="19"/>
      <c r="J55" s="19"/>
    </row>
    <row r="56" spans="1:10" ht="15.75">
      <c r="A56" s="3" t="s">
        <v>18</v>
      </c>
      <c r="B56" s="7">
        <f t="shared" si="6"/>
        <v>53.919999999999995</v>
      </c>
      <c r="C56" s="7">
        <f t="shared" si="6"/>
        <v>60.91</v>
      </c>
      <c r="D56" s="7">
        <f t="shared" si="6"/>
        <v>51.65</v>
      </c>
      <c r="E56" s="7">
        <f t="shared" si="6"/>
        <v>54.14</v>
      </c>
      <c r="F56" s="7">
        <f t="shared" si="6"/>
        <v>67.57000000000001</v>
      </c>
      <c r="G56" s="7">
        <f t="shared" si="6"/>
        <v>68.11</v>
      </c>
      <c r="H56" s="18"/>
      <c r="I56" s="19"/>
      <c r="J56" s="19"/>
    </row>
    <row r="57" spans="1:10" ht="15.75">
      <c r="A57" s="4"/>
      <c r="B57" s="7" t="str">
        <f>B14</f>
        <v> </v>
      </c>
      <c r="C57" s="7" t="str">
        <f>C14</f>
        <v> </v>
      </c>
      <c r="D57" s="7"/>
      <c r="E57" s="7"/>
      <c r="F57" s="7"/>
      <c r="G57" s="7"/>
      <c r="H57" s="18"/>
      <c r="I57" s="19"/>
      <c r="J57" s="19"/>
    </row>
    <row r="58" spans="1:8" ht="15.75">
      <c r="A58" s="3" t="s">
        <v>42</v>
      </c>
      <c r="B58" s="20" t="s">
        <v>1</v>
      </c>
      <c r="C58" s="20" t="s">
        <v>1</v>
      </c>
      <c r="D58" s="7"/>
      <c r="E58" s="7"/>
      <c r="F58" s="7"/>
      <c r="G58" s="7"/>
      <c r="H58" s="18"/>
    </row>
    <row r="59" spans="1:8" ht="15.75">
      <c r="A59" s="3" t="s">
        <v>43</v>
      </c>
      <c r="B59" s="7">
        <f aca="true" t="shared" si="7" ref="B59:G59">B31</f>
        <v>44.72</v>
      </c>
      <c r="C59" s="7">
        <f t="shared" si="7"/>
        <v>48.489999999999995</v>
      </c>
      <c r="D59" s="7">
        <f t="shared" si="7"/>
        <v>45.690000000000005</v>
      </c>
      <c r="E59" s="7">
        <f t="shared" si="7"/>
        <v>44.82</v>
      </c>
      <c r="F59" s="7">
        <f t="shared" si="7"/>
        <v>54.21</v>
      </c>
      <c r="G59" s="7">
        <f t="shared" si="7"/>
        <v>56.22999999999999</v>
      </c>
      <c r="H59" s="18"/>
    </row>
    <row r="60" spans="1:10" ht="15.75">
      <c r="A60" s="3" t="s">
        <v>44</v>
      </c>
      <c r="B60" s="7">
        <f aca="true" t="shared" si="8" ref="B60:G61">B33</f>
        <v>1.23</v>
      </c>
      <c r="C60" s="7">
        <f t="shared" si="8"/>
        <v>1.78</v>
      </c>
      <c r="D60" s="7">
        <f t="shared" si="8"/>
        <v>1.39</v>
      </c>
      <c r="E60" s="7">
        <f t="shared" si="8"/>
        <v>1.6</v>
      </c>
      <c r="F60" s="7">
        <f t="shared" si="8"/>
        <v>1.32</v>
      </c>
      <c r="G60" s="7">
        <f t="shared" si="8"/>
        <v>1.7</v>
      </c>
      <c r="H60" s="18"/>
      <c r="I60" s="19"/>
      <c r="J60" s="19"/>
    </row>
    <row r="61" spans="1:10" ht="15.75">
      <c r="A61" s="3" t="s">
        <v>45</v>
      </c>
      <c r="B61" s="7">
        <f t="shared" si="8"/>
        <v>0.8</v>
      </c>
      <c r="C61" s="7">
        <f t="shared" si="8"/>
        <v>1.08</v>
      </c>
      <c r="D61" s="7">
        <f t="shared" si="8"/>
        <v>0.91</v>
      </c>
      <c r="E61" s="7">
        <f t="shared" si="8"/>
        <v>1.02</v>
      </c>
      <c r="F61" s="7">
        <f t="shared" si="8"/>
        <v>0.99</v>
      </c>
      <c r="G61" s="7">
        <f t="shared" si="8"/>
        <v>1.08</v>
      </c>
      <c r="H61" s="18"/>
      <c r="I61" s="19"/>
      <c r="J61" s="19"/>
    </row>
    <row r="62" spans="1:10" ht="15.75">
      <c r="A62" s="3" t="s">
        <v>46</v>
      </c>
      <c r="B62" s="7">
        <v>6.75</v>
      </c>
      <c r="C62" s="7">
        <v>7.11</v>
      </c>
      <c r="D62" s="6">
        <v>7.47</v>
      </c>
      <c r="E62" s="6">
        <v>7.68</v>
      </c>
      <c r="F62" s="6">
        <v>8</v>
      </c>
      <c r="G62" s="6">
        <v>8.32</v>
      </c>
      <c r="H62" s="17"/>
      <c r="I62" s="19"/>
      <c r="J62" s="19"/>
    </row>
    <row r="63" spans="1:8" ht="15.75">
      <c r="A63" s="3" t="s">
        <v>47</v>
      </c>
      <c r="B63" s="7">
        <v>0.8</v>
      </c>
      <c r="C63" s="7">
        <v>0.8</v>
      </c>
      <c r="D63" s="6">
        <v>1.06</v>
      </c>
      <c r="E63" s="6">
        <v>1.25</v>
      </c>
      <c r="F63" s="6">
        <v>1.38</v>
      </c>
      <c r="G63" s="6">
        <v>1.46</v>
      </c>
      <c r="H63" s="17"/>
    </row>
    <row r="64" spans="1:8" ht="15.75">
      <c r="A64" s="3" t="s">
        <v>48</v>
      </c>
      <c r="B64" s="7">
        <v>2.5</v>
      </c>
      <c r="C64" s="7">
        <v>2.65</v>
      </c>
      <c r="D64" s="6">
        <v>2.89</v>
      </c>
      <c r="E64" s="6">
        <v>3</v>
      </c>
      <c r="F64" s="6">
        <v>3</v>
      </c>
      <c r="G64" s="6">
        <v>3.45</v>
      </c>
      <c r="H64" s="17"/>
    </row>
    <row r="65" spans="1:8" ht="15.75">
      <c r="A65" s="3" t="s">
        <v>49</v>
      </c>
      <c r="B65" s="7">
        <v>0.11</v>
      </c>
      <c r="C65" s="7">
        <v>0.12</v>
      </c>
      <c r="D65" s="6">
        <v>0.11</v>
      </c>
      <c r="E65" s="6">
        <v>0.1</v>
      </c>
      <c r="F65" s="6">
        <v>0.1</v>
      </c>
      <c r="G65" s="6">
        <v>0.11</v>
      </c>
      <c r="H65" s="17"/>
    </row>
    <row r="66" spans="1:8" ht="15.75">
      <c r="A66" s="3" t="s">
        <v>50</v>
      </c>
      <c r="B66" s="7">
        <v>4.54</v>
      </c>
      <c r="C66" s="7">
        <v>4.32</v>
      </c>
      <c r="D66" s="6">
        <v>4.22</v>
      </c>
      <c r="E66" s="6">
        <v>4.18</v>
      </c>
      <c r="F66" s="6">
        <v>4.36</v>
      </c>
      <c r="G66" s="6">
        <v>4.71</v>
      </c>
      <c r="H66" s="17"/>
    </row>
    <row r="67" spans="1:8" ht="15.75">
      <c r="A67" s="3" t="s">
        <v>75</v>
      </c>
      <c r="B67" s="7">
        <f aca="true" t="shared" si="9" ref="B67:G67">SUM(B59:B66)</f>
        <v>61.44999999999999</v>
      </c>
      <c r="C67" s="7">
        <f t="shared" si="9"/>
        <v>66.35</v>
      </c>
      <c r="D67" s="7">
        <f t="shared" si="9"/>
        <v>63.74</v>
      </c>
      <c r="E67" s="7">
        <f t="shared" si="9"/>
        <v>63.650000000000006</v>
      </c>
      <c r="F67" s="7">
        <f t="shared" si="9"/>
        <v>73.36</v>
      </c>
      <c r="G67" s="7">
        <f t="shared" si="9"/>
        <v>77.05999999999997</v>
      </c>
      <c r="H67" s="18"/>
    </row>
    <row r="68" spans="1:9" ht="15.75">
      <c r="A68" s="4"/>
      <c r="B68" s="7"/>
      <c r="C68" s="7"/>
      <c r="D68" s="7"/>
      <c r="E68" s="7"/>
      <c r="F68" s="7"/>
      <c r="G68" s="7"/>
      <c r="H68" s="18"/>
      <c r="I68" s="19"/>
    </row>
    <row r="69" spans="1:9" ht="15.75">
      <c r="A69" s="3" t="s">
        <v>52</v>
      </c>
      <c r="B69" s="7">
        <f aca="true" t="shared" si="10" ref="B69:G69">B56-B67</f>
        <v>-7.529999999999994</v>
      </c>
      <c r="C69" s="7">
        <f t="shared" si="10"/>
        <v>-5.439999999999998</v>
      </c>
      <c r="D69" s="7">
        <f t="shared" si="10"/>
        <v>-12.090000000000003</v>
      </c>
      <c r="E69" s="7">
        <f t="shared" si="10"/>
        <v>-9.510000000000005</v>
      </c>
      <c r="F69" s="7">
        <f t="shared" si="10"/>
        <v>-5.789999999999992</v>
      </c>
      <c r="G69" s="7">
        <f t="shared" si="10"/>
        <v>-8.949999999999974</v>
      </c>
      <c r="H69" s="18"/>
      <c r="I69" s="19"/>
    </row>
    <row r="70" spans="1:12" ht="5.25" customHeight="1">
      <c r="A70" s="8"/>
      <c r="B70" s="14"/>
      <c r="C70" s="14"/>
      <c r="D70" s="14"/>
      <c r="E70" s="14"/>
      <c r="F70" s="14"/>
      <c r="G70" s="14"/>
      <c r="H70" s="15"/>
      <c r="I70" s="19"/>
      <c r="K70" s="1" t="s">
        <v>1</v>
      </c>
      <c r="L70" s="1" t="s">
        <v>1</v>
      </c>
    </row>
    <row r="71" spans="1:8" ht="15.75">
      <c r="A71" s="3" t="s">
        <v>76</v>
      </c>
      <c r="B71" s="7"/>
      <c r="C71" s="7"/>
      <c r="D71" s="4"/>
      <c r="E71" s="4"/>
      <c r="F71" s="4"/>
      <c r="G71" s="4"/>
      <c r="H71" s="10"/>
    </row>
    <row r="72" spans="1:8" ht="15.75">
      <c r="A72" s="3" t="s">
        <v>77</v>
      </c>
      <c r="B72" s="7"/>
      <c r="C72" s="7"/>
      <c r="D72" s="4"/>
      <c r="E72" s="4"/>
      <c r="F72" s="4"/>
      <c r="G72" s="4"/>
      <c r="H72" s="10"/>
    </row>
    <row r="73" spans="1:10" ht="15.75">
      <c r="A73" s="4"/>
      <c r="B73" s="7"/>
      <c r="C73" s="20" t="s">
        <v>1</v>
      </c>
      <c r="D73" s="3" t="s">
        <v>1</v>
      </c>
      <c r="E73" s="3" t="s">
        <v>1</v>
      </c>
      <c r="F73" s="3" t="s">
        <v>1</v>
      </c>
      <c r="G73" s="3" t="s">
        <v>1</v>
      </c>
      <c r="H73" s="22"/>
      <c r="I73" s="1" t="s">
        <v>1</v>
      </c>
      <c r="J73" s="1" t="s">
        <v>1</v>
      </c>
    </row>
    <row r="74" spans="1:10" ht="15.75">
      <c r="A74" s="4"/>
      <c r="B74" s="7"/>
      <c r="C74" s="7"/>
      <c r="D74" s="23"/>
      <c r="E74" s="23"/>
      <c r="F74" s="23"/>
      <c r="G74" s="23"/>
      <c r="H74" s="24"/>
      <c r="I74" s="2"/>
      <c r="J74" s="2"/>
    </row>
    <row r="75" spans="1:8" ht="15.75">
      <c r="A75" s="4"/>
      <c r="B75" s="7"/>
      <c r="C75" s="7"/>
      <c r="D75" s="4"/>
      <c r="E75" s="4"/>
      <c r="F75" s="4"/>
      <c r="G75" s="4"/>
      <c r="H75" s="4"/>
    </row>
    <row r="76" spans="1:8" ht="15.75">
      <c r="A76" s="4"/>
      <c r="B76" s="7"/>
      <c r="C76" s="7"/>
      <c r="D76" s="4"/>
      <c r="E76" s="4"/>
      <c r="F76" s="4"/>
      <c r="G76" s="4"/>
      <c r="H76" s="4"/>
    </row>
    <row r="77" spans="2:3" ht="15.75">
      <c r="B77" s="19"/>
      <c r="C77" s="19"/>
    </row>
    <row r="78" spans="1:3" ht="15.75">
      <c r="A78" s="1" t="s">
        <v>1</v>
      </c>
      <c r="B78" s="19"/>
      <c r="C78" s="19"/>
    </row>
    <row r="79" spans="1:3" ht="15.75">
      <c r="A79" s="1" t="s">
        <v>1</v>
      </c>
      <c r="B79" s="19"/>
      <c r="C79" s="19"/>
    </row>
    <row r="80" spans="1:3" ht="15.75">
      <c r="A80" s="1" t="s">
        <v>1</v>
      </c>
      <c r="B80" s="19"/>
      <c r="C80" s="19"/>
    </row>
    <row r="81" ht="15.75">
      <c r="A81" s="1" t="s">
        <v>1</v>
      </c>
    </row>
    <row r="82" ht="15.75">
      <c r="A82" s="1" t="s">
        <v>1</v>
      </c>
    </row>
    <row r="83" ht="15.75">
      <c r="A83" s="1" t="s">
        <v>78</v>
      </c>
    </row>
    <row r="84" ht="15.75">
      <c r="A84" s="1" t="s">
        <v>1</v>
      </c>
    </row>
    <row r="85" ht="15.75">
      <c r="A85" s="1" t="s">
        <v>1</v>
      </c>
    </row>
    <row r="86" spans="1:2" ht="15.75">
      <c r="A86" s="1" t="s">
        <v>1</v>
      </c>
      <c r="B86" s="1" t="s">
        <v>1</v>
      </c>
    </row>
    <row r="87" ht="15.75">
      <c r="A87" s="1" t="s">
        <v>1</v>
      </c>
    </row>
    <row r="88" ht="15.75">
      <c r="A88" s="1" t="s">
        <v>1</v>
      </c>
    </row>
    <row r="89" ht="15.75">
      <c r="A89" s="1" t="s">
        <v>1</v>
      </c>
    </row>
    <row r="90" ht="15.75">
      <c r="A90" s="1" t="s">
        <v>1</v>
      </c>
    </row>
    <row r="91" ht="15.75">
      <c r="A91" s="1" t="s">
        <v>1</v>
      </c>
    </row>
    <row r="92" ht="15.75">
      <c r="A92" s="1" t="s">
        <v>1</v>
      </c>
    </row>
    <row r="93" ht="15.75">
      <c r="A93" s="1" t="s">
        <v>1</v>
      </c>
    </row>
    <row r="94" ht="15.75">
      <c r="A94" s="1" t="s">
        <v>1</v>
      </c>
    </row>
    <row r="95" ht="15.75">
      <c r="A95" s="1" t="s">
        <v>1</v>
      </c>
    </row>
    <row r="96" ht="15.75">
      <c r="A96" s="1" t="s">
        <v>1</v>
      </c>
    </row>
    <row r="97" spans="1:2" ht="15.75">
      <c r="A97" s="1" t="s">
        <v>1</v>
      </c>
      <c r="B97" s="1" t="s">
        <v>1</v>
      </c>
    </row>
    <row r="98" ht="15.75">
      <c r="A98" s="1" t="s">
        <v>1</v>
      </c>
    </row>
    <row r="99" ht="15.75">
      <c r="A99" s="1" t="s">
        <v>1</v>
      </c>
    </row>
    <row r="100" ht="15.75">
      <c r="A100" s="1" t="s">
        <v>1</v>
      </c>
    </row>
    <row r="101" ht="15.75">
      <c r="A101" s="1" t="s">
        <v>1</v>
      </c>
    </row>
    <row r="102" ht="15.75">
      <c r="A102" s="1" t="s">
        <v>1</v>
      </c>
    </row>
    <row r="103" ht="15.75">
      <c r="A103" s="1" t="s">
        <v>1</v>
      </c>
    </row>
    <row r="104" ht="15.75">
      <c r="A104" s="1" t="s">
        <v>78</v>
      </c>
    </row>
    <row r="105" ht="15.75">
      <c r="A105" s="1" t="s">
        <v>1</v>
      </c>
    </row>
    <row r="106" ht="15.75">
      <c r="A106" s="1" t="s">
        <v>1</v>
      </c>
    </row>
    <row r="107" ht="15.75">
      <c r="A107" s="1" t="s">
        <v>1</v>
      </c>
    </row>
    <row r="108" ht="15.75">
      <c r="A108" s="1" t="s">
        <v>1</v>
      </c>
    </row>
    <row r="109" ht="15.75">
      <c r="A109" s="1" t="s">
        <v>1</v>
      </c>
    </row>
    <row r="110" ht="15.75">
      <c r="A110" s="1" t="s">
        <v>1</v>
      </c>
    </row>
    <row r="111" ht="15.75">
      <c r="A111" s="1" t="s">
        <v>1</v>
      </c>
    </row>
    <row r="112" spans="1:2" ht="15.75">
      <c r="A112" s="1" t="s">
        <v>1</v>
      </c>
      <c r="B112" s="1" t="s">
        <v>1</v>
      </c>
    </row>
    <row r="113" ht="15.75">
      <c r="A113" s="1" t="s">
        <v>1</v>
      </c>
    </row>
    <row r="114" ht="15.75">
      <c r="A114" s="1" t="s">
        <v>1</v>
      </c>
    </row>
    <row r="115" ht="15.75">
      <c r="A115" s="1" t="s">
        <v>1</v>
      </c>
    </row>
    <row r="116" ht="15.75">
      <c r="A116" s="1" t="s">
        <v>1</v>
      </c>
    </row>
    <row r="117" ht="15.75">
      <c r="A117" s="1" t="s">
        <v>1</v>
      </c>
    </row>
    <row r="118" ht="15.75">
      <c r="A118" s="1" t="s">
        <v>1</v>
      </c>
    </row>
    <row r="119" ht="15.75">
      <c r="A119" s="1" t="s">
        <v>1</v>
      </c>
    </row>
    <row r="120" ht="15.75">
      <c r="A120" s="1" t="s">
        <v>1</v>
      </c>
    </row>
    <row r="121" ht="15.75">
      <c r="A121" s="1" t="s">
        <v>1</v>
      </c>
    </row>
    <row r="122" ht="15.75">
      <c r="A122" s="1" t="s">
        <v>1</v>
      </c>
    </row>
    <row r="123" ht="15.75">
      <c r="A123" s="1" t="s">
        <v>1</v>
      </c>
    </row>
    <row r="124" ht="15.75">
      <c r="A124" s="1" t="s">
        <v>1</v>
      </c>
    </row>
    <row r="125" ht="15.75">
      <c r="A125" s="1" t="s">
        <v>1</v>
      </c>
    </row>
    <row r="126" ht="15.75">
      <c r="A126" s="1" t="s">
        <v>1</v>
      </c>
    </row>
    <row r="127" ht="15.75">
      <c r="A127" s="1" t="s">
        <v>1</v>
      </c>
    </row>
    <row r="128" ht="15.75">
      <c r="A128" s="1" t="s">
        <v>1</v>
      </c>
    </row>
    <row r="129" ht="15.75">
      <c r="A129" s="1" t="s">
        <v>1</v>
      </c>
    </row>
    <row r="130" ht="15.75">
      <c r="A130" s="1" t="s">
        <v>1</v>
      </c>
    </row>
    <row r="131" ht="15.75">
      <c r="A131" s="1" t="s">
        <v>1</v>
      </c>
    </row>
    <row r="132" ht="15.75">
      <c r="A132" s="1" t="s">
        <v>1</v>
      </c>
    </row>
    <row r="133" ht="15.75">
      <c r="A133" s="1" t="s">
        <v>1</v>
      </c>
    </row>
    <row r="134" ht="15.75">
      <c r="A134" s="1" t="s">
        <v>1</v>
      </c>
    </row>
    <row r="135" ht="15.75">
      <c r="A135" s="1" t="s">
        <v>1</v>
      </c>
    </row>
    <row r="136" ht="15.75">
      <c r="A136" s="1" t="s">
        <v>1</v>
      </c>
    </row>
    <row r="137" ht="15.75">
      <c r="A137" s="1" t="s">
        <v>1</v>
      </c>
    </row>
    <row r="138" ht="15.75">
      <c r="A138" s="1" t="s">
        <v>1</v>
      </c>
    </row>
    <row r="139" ht="15.75">
      <c r="A139" s="1" t="s">
        <v>1</v>
      </c>
    </row>
    <row r="140" ht="15.75">
      <c r="A140" s="1" t="s">
        <v>1</v>
      </c>
    </row>
    <row r="141" ht="15.75">
      <c r="A141" s="1" t="s">
        <v>1</v>
      </c>
    </row>
    <row r="142" ht="15.75">
      <c r="A142" s="1" t="s">
        <v>1</v>
      </c>
    </row>
    <row r="143" ht="15.75">
      <c r="A143" s="1" t="s">
        <v>1</v>
      </c>
    </row>
    <row r="144" spans="1:11" ht="15.75">
      <c r="A144" s="1" t="s">
        <v>1</v>
      </c>
      <c r="B144" s="1" t="s">
        <v>1</v>
      </c>
      <c r="C144" s="1" t="s">
        <v>1</v>
      </c>
      <c r="D144" s="1" t="s">
        <v>1</v>
      </c>
      <c r="E144" s="1" t="s">
        <v>1</v>
      </c>
      <c r="F144" s="1" t="s">
        <v>1</v>
      </c>
      <c r="G144" s="1" t="s">
        <v>1</v>
      </c>
      <c r="H144" s="1" t="s">
        <v>1</v>
      </c>
      <c r="I144" s="1" t="s">
        <v>1</v>
      </c>
      <c r="J144" s="1" t="s">
        <v>1</v>
      </c>
      <c r="K144" s="1" t="s">
        <v>1</v>
      </c>
    </row>
    <row r="151" ht="15.75">
      <c r="A151" s="1" t="s">
        <v>1</v>
      </c>
    </row>
    <row r="152" spans="1:10" ht="15.75">
      <c r="A152" s="1" t="s">
        <v>1</v>
      </c>
      <c r="B152" s="1" t="s">
        <v>1</v>
      </c>
      <c r="C152" s="1" t="s">
        <v>1</v>
      </c>
      <c r="D152" s="1" t="s">
        <v>1</v>
      </c>
      <c r="E152" s="1" t="s">
        <v>1</v>
      </c>
      <c r="F152" s="1" t="s">
        <v>1</v>
      </c>
      <c r="G152" s="1" t="s">
        <v>1</v>
      </c>
      <c r="H152" s="1" t="s">
        <v>1</v>
      </c>
      <c r="I152" s="1" t="s">
        <v>1</v>
      </c>
      <c r="J152" s="1" t="s">
        <v>1</v>
      </c>
    </row>
    <row r="153" ht="15.75">
      <c r="A153" s="1" t="s">
        <v>1</v>
      </c>
    </row>
    <row r="154" ht="15.75">
      <c r="A154" s="1" t="s">
        <v>1</v>
      </c>
    </row>
    <row r="155" ht="15.75">
      <c r="A155" s="1" t="s">
        <v>1</v>
      </c>
    </row>
    <row r="156" ht="15.75">
      <c r="A156" s="1" t="s">
        <v>1</v>
      </c>
    </row>
    <row r="157" ht="15.75">
      <c r="A157" s="1" t="s">
        <v>1</v>
      </c>
    </row>
    <row r="158" ht="15.75">
      <c r="A158" s="1" t="s">
        <v>1</v>
      </c>
    </row>
    <row r="159" ht="15.75">
      <c r="A159" s="1" t="s">
        <v>1</v>
      </c>
    </row>
    <row r="160" ht="15.75">
      <c r="A160" s="1" t="s">
        <v>1</v>
      </c>
    </row>
    <row r="161" ht="15.75">
      <c r="A161" s="1" t="s">
        <v>1</v>
      </c>
    </row>
    <row r="162" ht="15.75">
      <c r="A162" s="1" t="s">
        <v>1</v>
      </c>
    </row>
    <row r="163" ht="15.75">
      <c r="A163" s="1" t="s">
        <v>1</v>
      </c>
    </row>
    <row r="164" ht="15.75">
      <c r="A164" s="1" t="s">
        <v>1</v>
      </c>
    </row>
    <row r="165" spans="1:2" ht="15.75">
      <c r="A165" s="1" t="s">
        <v>1</v>
      </c>
      <c r="B165" s="1" t="s">
        <v>1</v>
      </c>
    </row>
    <row r="166" ht="15.75">
      <c r="A166" s="1" t="s">
        <v>1</v>
      </c>
    </row>
    <row r="167" ht="15.75">
      <c r="A167" s="1" t="s">
        <v>1</v>
      </c>
    </row>
    <row r="168" ht="15.75">
      <c r="A168" s="1" t="s">
        <v>1</v>
      </c>
    </row>
    <row r="169" ht="15.75">
      <c r="A169" s="1" t="s">
        <v>1</v>
      </c>
    </row>
    <row r="170" ht="15.75">
      <c r="A170" s="1" t="s">
        <v>1</v>
      </c>
    </row>
    <row r="171" ht="15.75">
      <c r="A171" s="1" t="s">
        <v>1</v>
      </c>
    </row>
    <row r="172" ht="15.75">
      <c r="A172" s="1" t="s">
        <v>1</v>
      </c>
    </row>
    <row r="173" ht="15.75">
      <c r="A173" s="1" t="s">
        <v>1</v>
      </c>
    </row>
    <row r="174" ht="15.75">
      <c r="A174" s="1" t="s">
        <v>1</v>
      </c>
    </row>
    <row r="175" ht="15.75">
      <c r="A175" s="1" t="s">
        <v>1</v>
      </c>
    </row>
    <row r="176" spans="1:2" ht="15.75">
      <c r="A176" s="1" t="s">
        <v>78</v>
      </c>
      <c r="B176" s="1" t="s">
        <v>1</v>
      </c>
    </row>
    <row r="177" ht="15.75">
      <c r="A177" s="1" t="s">
        <v>1</v>
      </c>
    </row>
    <row r="178" ht="15.75">
      <c r="A178" s="1" t="s">
        <v>1</v>
      </c>
    </row>
    <row r="179" ht="15.75">
      <c r="A179" s="1" t="s">
        <v>1</v>
      </c>
    </row>
    <row r="180" ht="15.75">
      <c r="A180" s="1" t="s">
        <v>1</v>
      </c>
    </row>
    <row r="181" ht="15.75">
      <c r="A181" s="1" t="s">
        <v>1</v>
      </c>
    </row>
    <row r="182" ht="15.75">
      <c r="A182" s="1" t="s">
        <v>1</v>
      </c>
    </row>
    <row r="184" ht="15.75">
      <c r="A184" s="1" t="s">
        <v>1</v>
      </c>
    </row>
    <row r="185" ht="15.75">
      <c r="A185" s="1" t="s">
        <v>1</v>
      </c>
    </row>
    <row r="186" ht="15.75">
      <c r="A186" s="1" t="s">
        <v>1</v>
      </c>
    </row>
    <row r="187" ht="15.75">
      <c r="A187" s="1" t="s">
        <v>1</v>
      </c>
    </row>
    <row r="188" ht="15.75">
      <c r="A188" s="1" t="s">
        <v>1</v>
      </c>
    </row>
    <row r="189" ht="15.75">
      <c r="A189" s="1" t="s">
        <v>1</v>
      </c>
    </row>
    <row r="190" ht="15.75">
      <c r="A190" s="1" t="s">
        <v>78</v>
      </c>
    </row>
    <row r="191" spans="1:2" ht="15.75">
      <c r="A191" s="1" t="s">
        <v>1</v>
      </c>
      <c r="B191" s="1" t="s">
        <v>1</v>
      </c>
    </row>
    <row r="192" ht="15.75">
      <c r="A192" s="1" t="s">
        <v>1</v>
      </c>
    </row>
    <row r="193" ht="15.75">
      <c r="A193" s="1" t="s">
        <v>1</v>
      </c>
    </row>
    <row r="195" ht="15.75">
      <c r="A195" s="1" t="s">
        <v>1</v>
      </c>
    </row>
    <row r="196" ht="15.75">
      <c r="A196" s="1" t="s">
        <v>1</v>
      </c>
    </row>
    <row r="197" ht="15.75">
      <c r="A197" s="1" t="s">
        <v>1</v>
      </c>
    </row>
    <row r="198" ht="15.75">
      <c r="A198" s="1" t="s">
        <v>1</v>
      </c>
    </row>
    <row r="199" ht="15.75">
      <c r="A199" s="1" t="s">
        <v>1</v>
      </c>
    </row>
    <row r="201" ht="15.75">
      <c r="A201" s="1" t="s">
        <v>1</v>
      </c>
    </row>
    <row r="202" ht="15.75">
      <c r="A202" s="1" t="s">
        <v>1</v>
      </c>
    </row>
    <row r="203" ht="15.75">
      <c r="A203" s="1" t="s">
        <v>78</v>
      </c>
    </row>
    <row r="204" ht="15.75">
      <c r="A204" s="1" t="s">
        <v>1</v>
      </c>
    </row>
    <row r="205" ht="15.75">
      <c r="A205" s="1" t="s">
        <v>1</v>
      </c>
    </row>
    <row r="206" ht="15.75">
      <c r="A206" s="1" t="s">
        <v>1</v>
      </c>
    </row>
    <row r="207" ht="15.75">
      <c r="A207" s="1" t="s">
        <v>1</v>
      </c>
    </row>
    <row r="208" ht="15.75">
      <c r="A208" s="1" t="s">
        <v>1</v>
      </c>
    </row>
    <row r="209" ht="15.75">
      <c r="A209" s="1" t="s">
        <v>1</v>
      </c>
    </row>
    <row r="210" ht="15.75">
      <c r="A210" s="1" t="s">
        <v>78</v>
      </c>
    </row>
    <row r="211" ht="15.75">
      <c r="A211" s="1" t="s">
        <v>1</v>
      </c>
    </row>
    <row r="212" ht="15.75">
      <c r="A212" s="1" t="s">
        <v>79</v>
      </c>
    </row>
    <row r="213" ht="15.75">
      <c r="A213" s="1" t="s">
        <v>1</v>
      </c>
    </row>
    <row r="214" ht="15.75">
      <c r="A214" s="1" t="s">
        <v>1</v>
      </c>
    </row>
    <row r="215" ht="15.75">
      <c r="A215" s="1" t="s">
        <v>1</v>
      </c>
    </row>
    <row r="216" ht="15.75">
      <c r="A216" s="1" t="s">
        <v>1</v>
      </c>
    </row>
    <row r="217" ht="15.75">
      <c r="A217" s="1" t="s">
        <v>1</v>
      </c>
    </row>
    <row r="218" ht="15.75">
      <c r="A218" s="1" t="s">
        <v>1</v>
      </c>
    </row>
    <row r="219" ht="15.75">
      <c r="A219" s="1" t="s">
        <v>1</v>
      </c>
    </row>
    <row r="220" ht="15.75">
      <c r="A220" s="1" t="s">
        <v>1</v>
      </c>
    </row>
    <row r="221" ht="15.75">
      <c r="A221" s="1" t="s">
        <v>1</v>
      </c>
    </row>
    <row r="222" spans="1:11" ht="15.75">
      <c r="A222" s="1" t="s">
        <v>1</v>
      </c>
      <c r="B222" s="1" t="s">
        <v>1</v>
      </c>
      <c r="C222" s="1" t="s">
        <v>1</v>
      </c>
      <c r="D222" s="1" t="s">
        <v>1</v>
      </c>
      <c r="E222" s="1" t="s">
        <v>1</v>
      </c>
      <c r="F222" s="1" t="s">
        <v>1</v>
      </c>
      <c r="G222" s="1" t="s">
        <v>1</v>
      </c>
      <c r="H222" s="1" t="s">
        <v>1</v>
      </c>
      <c r="I222" s="1" t="s">
        <v>1</v>
      </c>
      <c r="J222" s="1" t="s">
        <v>1</v>
      </c>
      <c r="K222" s="1" t="s">
        <v>1</v>
      </c>
    </row>
  </sheetData>
  <printOptions/>
  <pageMargins left="0.5" right="0.5" top="0.5" bottom="0.5" header="0.5" footer="0.5"/>
  <pageSetup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wmcbride</cp:lastModifiedBy>
  <dcterms:created xsi:type="dcterms:W3CDTF">1999-11-24T07:52:04Z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