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75-88" sheetId="1" r:id="rId1"/>
    <sheet name="Southeast 1989-97" sheetId="2" r:id="rId2"/>
  </sheets>
  <definedNames>
    <definedName name="\x">'Southeast 1975-88'!$IV$8192</definedName>
    <definedName name="_Regression_Int" localSheetId="0" hidden="1">1</definedName>
    <definedName name="_Regression_Int" localSheetId="1" hidden="1">1</definedName>
    <definedName name="_xlnm.Print_Area" localSheetId="0">'Southeast 1975-88'!$A$1:$O$66</definedName>
    <definedName name="_xlnm.Print_Area" localSheetId="1">'Southeast 1989-97'!$A$1:$J$64</definedName>
    <definedName name="Print_Area_MI" localSheetId="0">'Southeast 1975-88'!$A$1:$P$66</definedName>
    <definedName name="Print_Area_MI">'Southeast 1989-97'!$A$1:$E$64</definedName>
  </definedNames>
  <calcPr fullCalcOnLoad="1"/>
</workbook>
</file>

<file path=xl/sharedStrings.xml><?xml version="1.0" encoding="utf-8"?>
<sst xmlns="http://schemas.openxmlformats.org/spreadsheetml/2006/main" count="106" uniqueCount="45">
  <si>
    <t>Wheat production cash costs and returns, Southeast, 1989-97</t>
  </si>
  <si>
    <t xml:space="preserve">                   Item</t>
  </si>
  <si>
    <t>Dollars per planted acre</t>
  </si>
  <si>
    <t>Gross value of production</t>
  </si>
  <si>
    <t xml:space="preserve"> (excluding direct Government payments)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</si>
  <si>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</si>
  <si>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</si>
  <si>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</si>
  <si>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</si>
  <si>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</si>
  <si>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</si>
  <si>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</si>
  <si>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</si>
  <si>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</si>
  <si>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</si>
  <si>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</si>
  <si>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</si>
  <si>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</si>
  <si>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</si>
  <si>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</si>
  <si>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</si>
  <si>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</si>
  <si>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</si>
  <si>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</si>
  <si>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</si>
  <si>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</si>
  <si>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</si>
  <si>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Wheat production economic costs and returns, Southeast, 1989-97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</si>
  <si>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</si>
  <si>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</si>
  <si>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</si>
  <si>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</si>
  <si>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</si>
  <si>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</si>
  <si>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</si>
  <si>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</si>
  <si>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</si>
  <si>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1/   Cost of purchased irrigation water.    Note:  Survey base changed in 1989 and 1994.</t>
  </si>
  <si>
    <t>Wheat production cash costs and returns, Southeast, 1975-88</t>
  </si>
  <si>
    <t xml:space="preserve">  Dollars per planted acre</t>
  </si>
  <si>
    <t xml:space="preserve"> (excluding direct Government payments):</t>
  </si>
  <si>
    <t xml:space="preserve">  Other variable cash expenses  1/</t>
  </si>
  <si>
    <t>Wheat production economic costs and returns, Southeast, 1975-88</t>
  </si>
  <si>
    <t xml:space="preserve">  Residual returns to management and risk</t>
  </si>
  <si>
    <t>1/  Cost of purchased irrigation water and baling.   Note:  Survey base changed in 1982 and 1986.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</si>
</sst>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7.3359375" style="0" customWidth="1"/>
  </cols>
  <sheetData>
    <row r="1" spans="1:15" ht="15.75">
      <c r="A1" s="10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>
      <c r="A3" s="10" t="s">
        <v>1</v>
      </c>
      <c r="B3" s="13">
        <v>1975</v>
      </c>
      <c r="C3" s="13">
        <v>1976</v>
      </c>
      <c r="D3" s="13">
        <v>1977</v>
      </c>
      <c r="E3" s="13">
        <v>1978</v>
      </c>
      <c r="F3" s="13">
        <v>1979</v>
      </c>
      <c r="G3" s="13">
        <v>1980</v>
      </c>
      <c r="H3" s="13">
        <v>1981</v>
      </c>
      <c r="I3" s="13">
        <v>1982</v>
      </c>
      <c r="J3" s="13">
        <v>1983</v>
      </c>
      <c r="K3" s="13">
        <v>1984</v>
      </c>
      <c r="L3" s="13">
        <v>1985</v>
      </c>
      <c r="M3" s="13">
        <v>1986</v>
      </c>
      <c r="N3" s="13">
        <v>1987</v>
      </c>
      <c r="O3" s="13">
        <v>1988</v>
      </c>
    </row>
    <row r="4" spans="1:15" ht="5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>
      <c r="A5" s="11"/>
      <c r="B5" s="11"/>
      <c r="C5" s="11"/>
      <c r="D5" s="11"/>
      <c r="E5" s="11"/>
      <c r="F5" s="11"/>
      <c r="G5" s="11"/>
      <c r="H5" s="10" t="s">
        <v>39</v>
      </c>
      <c r="I5" s="11"/>
      <c r="J5" s="11"/>
      <c r="K5" s="11"/>
      <c r="L5" s="11"/>
      <c r="M5" s="11"/>
      <c r="N5" s="11"/>
      <c r="O5" s="11"/>
    </row>
    <row r="6" spans="1:15" ht="15.75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>
      <c r="A7" s="10" t="s">
        <v>40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>
      <c r="A8" s="10" t="s">
        <v>5</v>
      </c>
      <c r="B8" s="14">
        <v>86.89</v>
      </c>
      <c r="C8" s="14">
        <v>89.44</v>
      </c>
      <c r="D8" s="14">
        <v>70.66</v>
      </c>
      <c r="E8" s="14">
        <v>94.48</v>
      </c>
      <c r="F8" s="14">
        <v>123.21</v>
      </c>
      <c r="G8" s="14">
        <v>124.9</v>
      </c>
      <c r="H8" s="14">
        <v>135.87</v>
      </c>
      <c r="I8" s="14">
        <v>105.33</v>
      </c>
      <c r="J8" s="14">
        <v>105.57</v>
      </c>
      <c r="K8" s="14">
        <v>117.61</v>
      </c>
      <c r="L8" s="14">
        <v>79.45</v>
      </c>
      <c r="M8" s="14">
        <v>67.63</v>
      </c>
      <c r="N8" s="14">
        <v>79.56</v>
      </c>
      <c r="O8" s="14">
        <v>143.09</v>
      </c>
    </row>
    <row r="9" spans="1:15" ht="15.75">
      <c r="A9" s="10" t="s">
        <v>6</v>
      </c>
      <c r="B9" s="14">
        <v>16.03</v>
      </c>
      <c r="C9" s="14">
        <v>23.12</v>
      </c>
      <c r="D9" s="14">
        <v>20.16</v>
      </c>
      <c r="E9" s="14">
        <v>18.59</v>
      </c>
      <c r="F9" s="14">
        <v>13.52</v>
      </c>
      <c r="G9" s="14">
        <v>18.36</v>
      </c>
      <c r="H9" s="14">
        <v>3.18</v>
      </c>
      <c r="I9" s="14">
        <v>1.52</v>
      </c>
      <c r="J9" s="14">
        <v>1.6</v>
      </c>
      <c r="K9" s="14">
        <v>1.48</v>
      </c>
      <c r="L9" s="14">
        <v>1.83</v>
      </c>
      <c r="M9" s="14">
        <v>1.37</v>
      </c>
      <c r="N9" s="14">
        <v>1.48</v>
      </c>
      <c r="O9" s="14">
        <v>1.54</v>
      </c>
    </row>
    <row r="10" spans="1:15" ht="15.75">
      <c r="A10" s="10" t="s">
        <v>7</v>
      </c>
      <c r="B10" s="14">
        <v>102.92</v>
      </c>
      <c r="C10" s="14">
        <v>112.56</v>
      </c>
      <c r="D10" s="14">
        <v>90.81</v>
      </c>
      <c r="E10" s="14">
        <v>113.06</v>
      </c>
      <c r="F10" s="14">
        <v>136.73</v>
      </c>
      <c r="G10" s="14">
        <v>143.26</v>
      </c>
      <c r="H10" s="14">
        <v>139.05</v>
      </c>
      <c r="I10" s="14">
        <v>106.85</v>
      </c>
      <c r="J10" s="14">
        <v>107.17</v>
      </c>
      <c r="K10" s="14">
        <v>119.09</v>
      </c>
      <c r="L10" s="14">
        <v>81.28</v>
      </c>
      <c r="M10" s="14">
        <v>69</v>
      </c>
      <c r="N10" s="14">
        <f>N8+N9</f>
        <v>81.04</v>
      </c>
      <c r="O10" s="14">
        <f>O8+O9</f>
        <v>144.63</v>
      </c>
    </row>
    <row r="11" spans="1:15" ht="15.75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4"/>
    </row>
    <row r="12" spans="1:15" ht="15.75">
      <c r="A12" s="10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1:15" ht="15.75">
      <c r="A13" s="10" t="s">
        <v>10</v>
      </c>
      <c r="B13" s="14">
        <v>9.83</v>
      </c>
      <c r="C13" s="14">
        <v>8.56</v>
      </c>
      <c r="D13" s="14">
        <v>6.73</v>
      </c>
      <c r="E13" s="14">
        <v>6.85</v>
      </c>
      <c r="F13" s="14">
        <v>8.65</v>
      </c>
      <c r="G13" s="14">
        <v>11.18</v>
      </c>
      <c r="H13" s="14">
        <v>11.78</v>
      </c>
      <c r="I13" s="14">
        <v>10.16</v>
      </c>
      <c r="J13" s="14">
        <v>9.68</v>
      </c>
      <c r="K13" s="14">
        <v>11.2</v>
      </c>
      <c r="L13" s="14">
        <v>11.75</v>
      </c>
      <c r="M13" s="14">
        <v>10.61</v>
      </c>
      <c r="N13" s="14">
        <v>10</v>
      </c>
      <c r="O13" s="14">
        <v>10.97</v>
      </c>
    </row>
    <row r="14" spans="1:15" ht="15.75">
      <c r="A14" s="10" t="s">
        <v>11</v>
      </c>
      <c r="B14" s="14">
        <v>33.16</v>
      </c>
      <c r="C14" s="14">
        <v>23.94</v>
      </c>
      <c r="D14" s="14">
        <v>25.32</v>
      </c>
      <c r="E14" s="14">
        <v>25.89</v>
      </c>
      <c r="F14" s="14">
        <v>27.45</v>
      </c>
      <c r="G14" s="14">
        <v>33.48</v>
      </c>
      <c r="H14" s="14">
        <v>39.23</v>
      </c>
      <c r="I14" s="14">
        <v>35.7</v>
      </c>
      <c r="J14" s="14">
        <v>34.65</v>
      </c>
      <c r="K14" s="14">
        <v>36.24</v>
      </c>
      <c r="L14" s="14">
        <v>33.62</v>
      </c>
      <c r="M14" s="14">
        <v>29.78</v>
      </c>
      <c r="N14" s="14">
        <v>27.77</v>
      </c>
      <c r="O14" s="14">
        <v>33.66</v>
      </c>
    </row>
    <row r="15" spans="1:15" ht="15.75">
      <c r="A15" s="10" t="s">
        <v>12</v>
      </c>
      <c r="B15" s="14">
        <v>0.44</v>
      </c>
      <c r="C15" s="14">
        <v>0.28</v>
      </c>
      <c r="D15" s="14">
        <v>0.26</v>
      </c>
      <c r="E15" s="14">
        <v>0.88</v>
      </c>
      <c r="F15" s="14">
        <v>0.95</v>
      </c>
      <c r="G15" s="14">
        <v>0.94</v>
      </c>
      <c r="H15" s="14">
        <v>2.57</v>
      </c>
      <c r="I15" s="14">
        <v>2.75</v>
      </c>
      <c r="J15" s="14">
        <v>2.87</v>
      </c>
      <c r="K15" s="14">
        <v>2.96</v>
      </c>
      <c r="L15" s="14">
        <v>1.95</v>
      </c>
      <c r="M15" s="14">
        <v>1.83</v>
      </c>
      <c r="N15" s="14">
        <v>1.7</v>
      </c>
      <c r="O15" s="14">
        <v>1.75</v>
      </c>
    </row>
    <row r="16" spans="1:15" ht="15.75">
      <c r="A16" s="10" t="s">
        <v>13</v>
      </c>
      <c r="B16" s="14">
        <v>1.84</v>
      </c>
      <c r="C16" s="14">
        <v>2.53</v>
      </c>
      <c r="D16" s="14">
        <v>2.59</v>
      </c>
      <c r="E16" s="14">
        <v>2.8</v>
      </c>
      <c r="F16" s="14">
        <v>3.02</v>
      </c>
      <c r="G16" s="14">
        <v>3.54</v>
      </c>
      <c r="H16" s="14">
        <v>7.34</v>
      </c>
      <c r="I16" s="14">
        <v>7.34</v>
      </c>
      <c r="J16" s="14">
        <v>7.35</v>
      </c>
      <c r="K16" s="14">
        <v>7.38</v>
      </c>
      <c r="L16" s="14">
        <v>4.24</v>
      </c>
      <c r="M16" s="14">
        <v>3.33</v>
      </c>
      <c r="N16" s="14">
        <v>3.11</v>
      </c>
      <c r="O16" s="14">
        <v>4.29</v>
      </c>
    </row>
    <row r="17" spans="1:15" ht="15.75">
      <c r="A17" s="10" t="s">
        <v>14</v>
      </c>
      <c r="B17" s="14">
        <v>3.49</v>
      </c>
      <c r="C17" s="14">
        <v>4.72</v>
      </c>
      <c r="D17" s="14">
        <v>4.8</v>
      </c>
      <c r="E17" s="14">
        <v>5.12</v>
      </c>
      <c r="F17" s="14">
        <v>7.12</v>
      </c>
      <c r="G17" s="14">
        <v>11</v>
      </c>
      <c r="H17" s="14">
        <v>11.04</v>
      </c>
      <c r="I17" s="14">
        <v>10.14</v>
      </c>
      <c r="J17" s="14">
        <v>8.99</v>
      </c>
      <c r="K17" s="14">
        <v>7.43</v>
      </c>
      <c r="L17" s="14">
        <v>7.7</v>
      </c>
      <c r="M17" s="14">
        <v>4.55</v>
      </c>
      <c r="N17" s="14">
        <v>5.83</v>
      </c>
      <c r="O17" s="14">
        <v>5.83</v>
      </c>
    </row>
    <row r="18" spans="1:15" ht="15.75">
      <c r="A18" s="10" t="s">
        <v>15</v>
      </c>
      <c r="B18" s="14">
        <v>4.2</v>
      </c>
      <c r="C18" s="14">
        <v>5.24</v>
      </c>
      <c r="D18" s="14">
        <v>4.96</v>
      </c>
      <c r="E18" s="14">
        <v>5.22</v>
      </c>
      <c r="F18" s="14">
        <v>5.4</v>
      </c>
      <c r="G18" s="14">
        <v>6.42</v>
      </c>
      <c r="H18" s="14">
        <v>6.02</v>
      </c>
      <c r="I18" s="14">
        <v>6.02</v>
      </c>
      <c r="J18" s="14">
        <v>6.27</v>
      </c>
      <c r="K18" s="14">
        <v>6.45</v>
      </c>
      <c r="L18" s="14">
        <v>6.3</v>
      </c>
      <c r="M18" s="14">
        <v>5.69</v>
      </c>
      <c r="N18" s="14">
        <v>5.96</v>
      </c>
      <c r="O18" s="14">
        <v>6.65</v>
      </c>
    </row>
    <row r="19" spans="1:15" ht="15.75">
      <c r="A19" s="10" t="s">
        <v>16</v>
      </c>
      <c r="B19" s="14">
        <v>2.18</v>
      </c>
      <c r="C19" s="14">
        <v>2.15</v>
      </c>
      <c r="D19" s="14">
        <v>2.41</v>
      </c>
      <c r="E19" s="14">
        <v>3.08</v>
      </c>
      <c r="F19" s="14">
        <v>3.21</v>
      </c>
      <c r="G19" s="14">
        <v>3.62</v>
      </c>
      <c r="H19" s="14">
        <v>3.12</v>
      </c>
      <c r="I19" s="14">
        <v>2.97</v>
      </c>
      <c r="J19" s="14">
        <v>3.04</v>
      </c>
      <c r="K19" s="14">
        <v>3.04</v>
      </c>
      <c r="L19" s="14">
        <v>2.6</v>
      </c>
      <c r="M19" s="14">
        <v>2.59</v>
      </c>
      <c r="N19" s="14">
        <v>2.71</v>
      </c>
      <c r="O19" s="14">
        <v>2.89</v>
      </c>
    </row>
    <row r="20" spans="1:15" ht="15.75">
      <c r="A20" s="10" t="s">
        <v>41</v>
      </c>
      <c r="B20" s="14">
        <v>0.46</v>
      </c>
      <c r="C20" s="14">
        <v>0.45</v>
      </c>
      <c r="D20" s="14">
        <v>0.45</v>
      </c>
      <c r="E20" s="14">
        <v>0.47</v>
      </c>
      <c r="F20" s="14">
        <v>0.47</v>
      </c>
      <c r="G20" s="14">
        <v>0.79</v>
      </c>
      <c r="H20" s="14">
        <v>0.21</v>
      </c>
      <c r="I20" s="14">
        <v>0.86</v>
      </c>
      <c r="J20" s="14">
        <v>0.86</v>
      </c>
      <c r="K20" s="14">
        <v>0.87</v>
      </c>
      <c r="L20" s="14">
        <v>0</v>
      </c>
      <c r="M20" s="14">
        <v>0</v>
      </c>
      <c r="N20" s="14">
        <v>0</v>
      </c>
      <c r="O20" s="14">
        <v>0</v>
      </c>
    </row>
    <row r="21" spans="1:15" ht="15.75">
      <c r="A21" s="10" t="s">
        <v>18</v>
      </c>
      <c r="B21" s="14">
        <v>55.87</v>
      </c>
      <c r="C21" s="14">
        <v>47.87</v>
      </c>
      <c r="D21" s="14">
        <v>47.52</v>
      </c>
      <c r="E21" s="14">
        <v>50.31</v>
      </c>
      <c r="F21" s="14">
        <v>56.27</v>
      </c>
      <c r="G21" s="14">
        <v>70.97</v>
      </c>
      <c r="H21" s="14">
        <v>81.31</v>
      </c>
      <c r="I21" s="14">
        <v>75.94</v>
      </c>
      <c r="J21" s="14">
        <v>73.71</v>
      </c>
      <c r="K21" s="14">
        <v>75.57</v>
      </c>
      <c r="L21" s="14">
        <v>68.16</v>
      </c>
      <c r="M21" s="14">
        <v>58.38</v>
      </c>
      <c r="N21" s="14">
        <f>SUM(N13:N20)</f>
        <v>57.08</v>
      </c>
      <c r="O21" s="14">
        <f>SUM(O13:O20)</f>
        <v>66.03999999999999</v>
      </c>
    </row>
    <row r="22" spans="1:15" ht="15.7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1:15" ht="15.75">
      <c r="A23" s="10" t="s">
        <v>19</v>
      </c>
      <c r="B23" s="14">
        <v>3.49</v>
      </c>
      <c r="C23" s="14">
        <v>4</v>
      </c>
      <c r="D23" s="14">
        <v>4.27</v>
      </c>
      <c r="E23" s="14">
        <v>7.13</v>
      </c>
      <c r="F23" s="14">
        <v>6.88</v>
      </c>
      <c r="G23" s="14">
        <v>7.42</v>
      </c>
      <c r="H23" s="14">
        <v>6.66</v>
      </c>
      <c r="I23" s="14">
        <v>4.89</v>
      </c>
      <c r="J23" s="14">
        <v>4.98</v>
      </c>
      <c r="K23" s="14">
        <v>5.1</v>
      </c>
      <c r="L23" s="14">
        <v>3.39</v>
      </c>
      <c r="M23" s="14">
        <v>4.01</v>
      </c>
      <c r="N23" s="14">
        <v>4.63</v>
      </c>
      <c r="O23" s="14">
        <v>8.08</v>
      </c>
    </row>
    <row r="24" spans="1:15" ht="15.75">
      <c r="A24" s="10" t="s">
        <v>20</v>
      </c>
      <c r="B24" s="14">
        <v>4.14</v>
      </c>
      <c r="C24" s="14">
        <v>4.29</v>
      </c>
      <c r="D24" s="14">
        <v>4.76</v>
      </c>
      <c r="E24" s="14">
        <v>5.24</v>
      </c>
      <c r="F24" s="14">
        <v>5.7</v>
      </c>
      <c r="G24" s="14">
        <v>4.09</v>
      </c>
      <c r="H24" s="14">
        <v>3.71</v>
      </c>
      <c r="I24" s="14">
        <v>3.82</v>
      </c>
      <c r="J24" s="14">
        <v>4.09</v>
      </c>
      <c r="K24" s="14">
        <v>4.38</v>
      </c>
      <c r="L24" s="14">
        <v>7.32</v>
      </c>
      <c r="M24" s="14">
        <v>7.3</v>
      </c>
      <c r="N24" s="14">
        <v>7.56</v>
      </c>
      <c r="O24" s="14">
        <v>7.97</v>
      </c>
    </row>
    <row r="25" spans="1:15" ht="15.75">
      <c r="A25" s="10" t="s">
        <v>21</v>
      </c>
      <c r="B25" s="14">
        <v>14.94</v>
      </c>
      <c r="C25" s="14">
        <v>14.54</v>
      </c>
      <c r="D25" s="14">
        <v>14.31</v>
      </c>
      <c r="E25" s="14">
        <v>14.87</v>
      </c>
      <c r="F25" s="14">
        <v>16.01</v>
      </c>
      <c r="G25" s="14">
        <v>17.33</v>
      </c>
      <c r="H25" s="14">
        <v>19.46</v>
      </c>
      <c r="I25" s="14">
        <v>17.24</v>
      </c>
      <c r="J25" s="14">
        <v>13.74</v>
      </c>
      <c r="K25" s="14">
        <v>14.5</v>
      </c>
      <c r="L25" s="14">
        <v>8.83</v>
      </c>
      <c r="M25" s="14">
        <v>7.55</v>
      </c>
      <c r="N25" s="14">
        <v>7.33</v>
      </c>
      <c r="O25" s="14">
        <v>9.94</v>
      </c>
    </row>
    <row r="26" spans="1:15" ht="15.75">
      <c r="A26" s="10" t="s">
        <v>22</v>
      </c>
      <c r="B26" s="14">
        <v>22.57</v>
      </c>
      <c r="C26" s="14">
        <v>22.83</v>
      </c>
      <c r="D26" s="14">
        <v>23.34</v>
      </c>
      <c r="E26" s="14">
        <v>27.24</v>
      </c>
      <c r="F26" s="14">
        <v>28.59</v>
      </c>
      <c r="G26" s="14">
        <v>28.84</v>
      </c>
      <c r="H26" s="14">
        <v>29.83</v>
      </c>
      <c r="I26" s="14">
        <v>25.95</v>
      </c>
      <c r="J26" s="14">
        <v>22.81</v>
      </c>
      <c r="K26" s="14">
        <v>23.98</v>
      </c>
      <c r="L26" s="14">
        <v>19.54</v>
      </c>
      <c r="M26" s="14">
        <v>18.86</v>
      </c>
      <c r="N26" s="14">
        <f>SUM(N23:N25)</f>
        <v>19.52</v>
      </c>
      <c r="O26" s="14">
        <f>SUM(O23:O25)</f>
        <v>25.990000000000002</v>
      </c>
    </row>
    <row r="27" spans="1:15" ht="15.75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  <row r="28" spans="1:15" ht="15.75">
      <c r="A28" s="10" t="s">
        <v>23</v>
      </c>
      <c r="B28" s="14">
        <v>78.44</v>
      </c>
      <c r="C28" s="14">
        <v>70.7</v>
      </c>
      <c r="D28" s="14">
        <v>70.86</v>
      </c>
      <c r="E28" s="14">
        <v>77.55</v>
      </c>
      <c r="F28" s="14">
        <v>84.86</v>
      </c>
      <c r="G28" s="14">
        <v>99.81</v>
      </c>
      <c r="H28" s="14">
        <v>111.14</v>
      </c>
      <c r="I28" s="14">
        <v>101.89</v>
      </c>
      <c r="J28" s="14">
        <v>96.52</v>
      </c>
      <c r="K28" s="14">
        <v>99.55</v>
      </c>
      <c r="L28" s="14">
        <v>87.69</v>
      </c>
      <c r="M28" s="14">
        <v>77.24</v>
      </c>
      <c r="N28" s="14">
        <f>N21+N26</f>
        <v>76.6</v>
      </c>
      <c r="O28" s="14">
        <f>O21+O26</f>
        <v>92.03</v>
      </c>
    </row>
    <row r="29" spans="1:15" ht="15.75">
      <c r="A29" s="1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4"/>
      <c r="O29" s="14"/>
    </row>
    <row r="30" spans="1:15" ht="15.75">
      <c r="A30" s="10" t="s">
        <v>24</v>
      </c>
      <c r="B30" s="14">
        <v>24.48</v>
      </c>
      <c r="C30" s="14">
        <v>41.86</v>
      </c>
      <c r="D30" s="14">
        <v>19.95</v>
      </c>
      <c r="E30" s="14">
        <v>35.51</v>
      </c>
      <c r="F30" s="14">
        <v>51.87</v>
      </c>
      <c r="G30" s="14">
        <v>43.45</v>
      </c>
      <c r="H30" s="14">
        <v>27.91</v>
      </c>
      <c r="I30" s="14">
        <v>4.96000000000001</v>
      </c>
      <c r="J30" s="14">
        <v>10.65</v>
      </c>
      <c r="K30" s="14">
        <v>19.54</v>
      </c>
      <c r="L30" s="14">
        <v>-6.41000000000001</v>
      </c>
      <c r="M30" s="14">
        <v>-8.23999999999999</v>
      </c>
      <c r="N30" s="14">
        <f>N10-N28</f>
        <v>4.440000000000012</v>
      </c>
      <c r="O30" s="14">
        <f>O10-O28</f>
        <v>52.599999999999994</v>
      </c>
    </row>
    <row r="31" spans="1:15" ht="4.5" customHeight="1">
      <c r="A31" s="1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>
      <c r="A32" s="10" t="s">
        <v>25</v>
      </c>
      <c r="B32" s="14">
        <v>3.37</v>
      </c>
      <c r="C32" s="14">
        <v>2.71</v>
      </c>
      <c r="D32" s="14">
        <v>2.27</v>
      </c>
      <c r="E32" s="14">
        <v>3</v>
      </c>
      <c r="F32" s="14">
        <v>3.83</v>
      </c>
      <c r="G32" s="14">
        <v>3.75</v>
      </c>
      <c r="H32" s="14">
        <v>3.45</v>
      </c>
      <c r="I32" s="14">
        <v>3.09</v>
      </c>
      <c r="J32" s="14">
        <v>3.26</v>
      </c>
      <c r="K32" s="14">
        <v>3.23</v>
      </c>
      <c r="L32" s="14">
        <v>2.97</v>
      </c>
      <c r="M32" s="14">
        <v>2.47</v>
      </c>
      <c r="N32" s="14">
        <v>2.47</v>
      </c>
      <c r="O32" s="14">
        <v>3.36</v>
      </c>
    </row>
    <row r="33" spans="1:15" ht="15.75">
      <c r="A33" s="10" t="s">
        <v>26</v>
      </c>
      <c r="B33" s="14">
        <v>25.8</v>
      </c>
      <c r="C33" s="14">
        <v>33</v>
      </c>
      <c r="D33" s="14">
        <v>31.1</v>
      </c>
      <c r="E33" s="14">
        <v>31.5</v>
      </c>
      <c r="F33" s="14">
        <v>32.2</v>
      </c>
      <c r="G33" s="14">
        <v>33.33</v>
      </c>
      <c r="H33" s="14">
        <v>39.4</v>
      </c>
      <c r="I33" s="14">
        <v>34.09</v>
      </c>
      <c r="J33" s="14">
        <v>32.38</v>
      </c>
      <c r="K33" s="14">
        <v>36.46</v>
      </c>
      <c r="L33" s="14">
        <v>26.79</v>
      </c>
      <c r="M33" s="14">
        <v>27.33</v>
      </c>
      <c r="N33" s="14">
        <v>32.19</v>
      </c>
      <c r="O33" s="14">
        <v>42.61</v>
      </c>
    </row>
    <row r="34" spans="1:15" ht="6" customHeight="1">
      <c r="A34" s="1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.75">
      <c r="A37" s="10" t="s">
        <v>42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5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5.75">
      <c r="A39" s="10" t="s">
        <v>1</v>
      </c>
      <c r="B39" s="13">
        <v>1975</v>
      </c>
      <c r="C39" s="13">
        <v>1976</v>
      </c>
      <c r="D39" s="13">
        <v>1977</v>
      </c>
      <c r="E39" s="13">
        <v>1978</v>
      </c>
      <c r="F39" s="13">
        <v>1979</v>
      </c>
      <c r="G39" s="13">
        <v>1980</v>
      </c>
      <c r="H39" s="13">
        <v>1981</v>
      </c>
      <c r="I39" s="13">
        <v>1982</v>
      </c>
      <c r="J39" s="13">
        <v>1983</v>
      </c>
      <c r="K39" s="13">
        <v>1984</v>
      </c>
      <c r="L39" s="13">
        <v>1985</v>
      </c>
      <c r="M39" s="13">
        <v>1986</v>
      </c>
      <c r="N39" s="13">
        <v>1987</v>
      </c>
      <c r="O39" s="13">
        <v>1988</v>
      </c>
    </row>
    <row r="40" spans="1:15" ht="3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5.75">
      <c r="A41" s="11"/>
      <c r="B41" s="11"/>
      <c r="C41" s="11"/>
      <c r="D41" s="11"/>
      <c r="E41" s="11"/>
      <c r="F41" s="11"/>
      <c r="G41" s="11"/>
      <c r="H41" s="10" t="s">
        <v>39</v>
      </c>
      <c r="I41" s="11"/>
      <c r="J41" s="11"/>
      <c r="K41" s="11"/>
      <c r="L41" s="11"/>
      <c r="M41" s="11"/>
      <c r="N41" s="11"/>
      <c r="O41" s="11"/>
    </row>
    <row r="42" spans="1:15" ht="15.75">
      <c r="A42" s="10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10" t="s"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>
      <c r="A44" s="10" t="s">
        <v>5</v>
      </c>
      <c r="B44" s="14">
        <v>86.89</v>
      </c>
      <c r="C44" s="14">
        <v>89.44</v>
      </c>
      <c r="D44" s="14">
        <v>70.66</v>
      </c>
      <c r="E44" s="14">
        <v>94.48</v>
      </c>
      <c r="F44" s="14">
        <v>123.21</v>
      </c>
      <c r="G44" s="14">
        <v>124.9</v>
      </c>
      <c r="H44" s="14">
        <v>135.87</v>
      </c>
      <c r="I44" s="14">
        <v>105.33</v>
      </c>
      <c r="J44" s="14">
        <v>105.57</v>
      </c>
      <c r="K44" s="14">
        <v>117.61</v>
      </c>
      <c r="L44" s="14">
        <v>79.45</v>
      </c>
      <c r="M44" s="14">
        <v>67.63</v>
      </c>
      <c r="N44" s="14">
        <f aca="true" t="shared" si="0" ref="N44:O46">N8</f>
        <v>79.56</v>
      </c>
      <c r="O44" s="14">
        <f t="shared" si="0"/>
        <v>143.09</v>
      </c>
    </row>
    <row r="45" spans="1:15" ht="15.75">
      <c r="A45" s="10" t="s">
        <v>6</v>
      </c>
      <c r="B45" s="14">
        <v>16.03</v>
      </c>
      <c r="C45" s="14">
        <v>23.12</v>
      </c>
      <c r="D45" s="14">
        <v>20.16</v>
      </c>
      <c r="E45" s="14">
        <v>18.59</v>
      </c>
      <c r="F45" s="14">
        <v>13.52</v>
      </c>
      <c r="G45" s="14">
        <v>18.36</v>
      </c>
      <c r="H45" s="14">
        <v>3.18</v>
      </c>
      <c r="I45" s="14">
        <v>1.52</v>
      </c>
      <c r="J45" s="14">
        <v>1.6</v>
      </c>
      <c r="K45" s="14">
        <v>1.48</v>
      </c>
      <c r="L45" s="14">
        <v>1.83</v>
      </c>
      <c r="M45" s="14">
        <v>1.37</v>
      </c>
      <c r="N45" s="14">
        <f t="shared" si="0"/>
        <v>1.48</v>
      </c>
      <c r="O45" s="14">
        <f t="shared" si="0"/>
        <v>1.54</v>
      </c>
    </row>
    <row r="46" spans="1:15" ht="15.75">
      <c r="A46" s="10" t="s">
        <v>7</v>
      </c>
      <c r="B46" s="14">
        <v>102.92</v>
      </c>
      <c r="C46" s="14">
        <v>112.56</v>
      </c>
      <c r="D46" s="14">
        <v>90.81</v>
      </c>
      <c r="E46" s="14">
        <v>113.06</v>
      </c>
      <c r="F46" s="14">
        <v>136.73</v>
      </c>
      <c r="G46" s="14">
        <v>143.26</v>
      </c>
      <c r="H46" s="14">
        <v>139.05</v>
      </c>
      <c r="I46" s="14">
        <v>106.85</v>
      </c>
      <c r="J46" s="14">
        <v>107.17</v>
      </c>
      <c r="K46" s="14">
        <v>119.09</v>
      </c>
      <c r="L46" s="14">
        <v>81.28</v>
      </c>
      <c r="M46" s="14">
        <v>69</v>
      </c>
      <c r="N46" s="14">
        <f t="shared" si="0"/>
        <v>81.04</v>
      </c>
      <c r="O46" s="14">
        <f t="shared" si="0"/>
        <v>144.63</v>
      </c>
    </row>
    <row r="47" spans="1:15" ht="15.75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</row>
    <row r="48" spans="1:15" ht="15.75">
      <c r="A48" s="10" t="s">
        <v>28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14"/>
    </row>
    <row r="49" spans="1:15" ht="15.75">
      <c r="A49" s="10" t="s">
        <v>29</v>
      </c>
      <c r="B49" s="14">
        <v>55.87</v>
      </c>
      <c r="C49" s="14">
        <v>47.87</v>
      </c>
      <c r="D49" s="14">
        <v>47.52</v>
      </c>
      <c r="E49" s="14">
        <v>50.31</v>
      </c>
      <c r="F49" s="14">
        <v>56.27</v>
      </c>
      <c r="G49" s="14">
        <v>70.97</v>
      </c>
      <c r="H49" s="14">
        <v>81.31</v>
      </c>
      <c r="I49" s="14">
        <v>75.94</v>
      </c>
      <c r="J49" s="14">
        <v>73.71</v>
      </c>
      <c r="K49" s="14">
        <v>75.57</v>
      </c>
      <c r="L49" s="14">
        <v>68.16</v>
      </c>
      <c r="M49" s="14">
        <v>58.38</v>
      </c>
      <c r="N49" s="14">
        <f>N21</f>
        <v>57.08</v>
      </c>
      <c r="O49" s="14">
        <f>O21</f>
        <v>66.03999999999999</v>
      </c>
    </row>
    <row r="50" spans="1:15" ht="15.75">
      <c r="A50" s="10" t="s">
        <v>19</v>
      </c>
      <c r="B50" s="14">
        <v>3.49</v>
      </c>
      <c r="C50" s="14">
        <v>4</v>
      </c>
      <c r="D50" s="14">
        <v>4.27</v>
      </c>
      <c r="E50" s="14">
        <v>7.13</v>
      </c>
      <c r="F50" s="14">
        <v>6.88</v>
      </c>
      <c r="G50" s="14">
        <v>7.42</v>
      </c>
      <c r="H50" s="14">
        <v>6.66</v>
      </c>
      <c r="I50" s="14">
        <v>4.89</v>
      </c>
      <c r="J50" s="14">
        <v>4.98</v>
      </c>
      <c r="K50" s="14">
        <v>5.1</v>
      </c>
      <c r="L50" s="14">
        <v>3.39</v>
      </c>
      <c r="M50" s="14">
        <v>4.01</v>
      </c>
      <c r="N50" s="14">
        <f>N23</f>
        <v>4.63</v>
      </c>
      <c r="O50" s="14">
        <f>O23</f>
        <v>8.08</v>
      </c>
    </row>
    <row r="51" spans="1:15" ht="15.75">
      <c r="A51" s="10" t="s">
        <v>20</v>
      </c>
      <c r="B51" s="14">
        <v>4.14</v>
      </c>
      <c r="C51" s="14">
        <v>4.29</v>
      </c>
      <c r="D51" s="14">
        <v>4.76</v>
      </c>
      <c r="E51" s="14">
        <v>5.24</v>
      </c>
      <c r="F51" s="14">
        <v>5.7</v>
      </c>
      <c r="G51" s="14">
        <v>4.09</v>
      </c>
      <c r="H51" s="14">
        <v>3.71</v>
      </c>
      <c r="I51" s="14">
        <v>3.82</v>
      </c>
      <c r="J51" s="14">
        <v>4.09</v>
      </c>
      <c r="K51" s="14">
        <v>4.38</v>
      </c>
      <c r="L51" s="14">
        <v>7.32</v>
      </c>
      <c r="M51" s="14">
        <v>7.3</v>
      </c>
      <c r="N51" s="14">
        <f>N24</f>
        <v>7.56</v>
      </c>
      <c r="O51" s="14">
        <f>O24</f>
        <v>7.97</v>
      </c>
    </row>
    <row r="52" spans="1:15" ht="15.75">
      <c r="A52" s="10" t="s">
        <v>30</v>
      </c>
      <c r="B52" s="14">
        <v>9.78</v>
      </c>
      <c r="C52" s="14">
        <v>10.45</v>
      </c>
      <c r="D52" s="14">
        <v>11.01</v>
      </c>
      <c r="E52" s="14">
        <v>14.2</v>
      </c>
      <c r="F52" s="14">
        <v>15.07</v>
      </c>
      <c r="G52" s="14">
        <v>17.11</v>
      </c>
      <c r="H52" s="14">
        <v>16.81</v>
      </c>
      <c r="I52" s="14">
        <v>17.53</v>
      </c>
      <c r="J52" s="14">
        <v>18.47</v>
      </c>
      <c r="K52" s="14">
        <v>18.39</v>
      </c>
      <c r="L52" s="14">
        <v>17.6</v>
      </c>
      <c r="M52" s="14">
        <v>18.24</v>
      </c>
      <c r="N52" s="14">
        <v>18.97</v>
      </c>
      <c r="O52" s="14">
        <v>20.76</v>
      </c>
    </row>
    <row r="53" spans="1:15" ht="15.75">
      <c r="A53" s="10" t="s">
        <v>31</v>
      </c>
      <c r="B53" s="14">
        <v>2.2</v>
      </c>
      <c r="C53" s="14">
        <v>1.52</v>
      </c>
      <c r="D53" s="14">
        <v>1.65</v>
      </c>
      <c r="E53" s="14">
        <v>2.05</v>
      </c>
      <c r="F53" s="14">
        <v>3.01</v>
      </c>
      <c r="G53" s="14">
        <v>4.08</v>
      </c>
      <c r="H53" s="14">
        <v>5.93</v>
      </c>
      <c r="I53" s="14">
        <v>4.42</v>
      </c>
      <c r="J53" s="14">
        <v>3.38</v>
      </c>
      <c r="K53" s="14">
        <v>3.94</v>
      </c>
      <c r="L53" s="14">
        <v>3.04</v>
      </c>
      <c r="M53" s="14">
        <v>1.9</v>
      </c>
      <c r="N53" s="14">
        <v>2.05</v>
      </c>
      <c r="O53" s="14">
        <v>2.65</v>
      </c>
    </row>
    <row r="54" spans="1:15" ht="15.75">
      <c r="A54" s="10" t="s">
        <v>32</v>
      </c>
      <c r="B54" s="14">
        <v>2.57</v>
      </c>
      <c r="C54" s="14">
        <v>2.57</v>
      </c>
      <c r="D54" s="14">
        <v>2.42</v>
      </c>
      <c r="E54" s="14">
        <v>2.92</v>
      </c>
      <c r="F54" s="14">
        <v>3.04</v>
      </c>
      <c r="G54" s="14">
        <v>3.37</v>
      </c>
      <c r="H54" s="14">
        <v>2.75</v>
      </c>
      <c r="I54" s="14">
        <v>2.67</v>
      </c>
      <c r="J54" s="14">
        <v>2.53</v>
      </c>
      <c r="K54" s="14">
        <v>3.19</v>
      </c>
      <c r="L54" s="14">
        <v>3.1</v>
      </c>
      <c r="M54" s="14">
        <v>3.07</v>
      </c>
      <c r="N54" s="14">
        <v>3.16</v>
      </c>
      <c r="O54" s="14">
        <v>4.08</v>
      </c>
    </row>
    <row r="55" spans="1:15" ht="15.75">
      <c r="A55" s="10" t="s">
        <v>33</v>
      </c>
      <c r="B55" s="14">
        <v>17.54</v>
      </c>
      <c r="C55" s="14">
        <v>17.17</v>
      </c>
      <c r="D55" s="14">
        <v>14.23</v>
      </c>
      <c r="E55" s="14">
        <v>21.09</v>
      </c>
      <c r="F55" s="14">
        <v>26.65</v>
      </c>
      <c r="G55" s="14">
        <v>23.74</v>
      </c>
      <c r="H55" s="14">
        <v>24.94</v>
      </c>
      <c r="I55" s="14">
        <v>21.66</v>
      </c>
      <c r="J55" s="14">
        <v>21.18</v>
      </c>
      <c r="K55" s="14">
        <v>22.81</v>
      </c>
      <c r="L55" s="14">
        <v>21.13</v>
      </c>
      <c r="M55" s="14">
        <v>20.54</v>
      </c>
      <c r="N55" s="14">
        <v>20.13</v>
      </c>
      <c r="O55" s="14">
        <v>27.53</v>
      </c>
    </row>
    <row r="56" spans="1:15" ht="15.75">
      <c r="A56" s="10" t="s">
        <v>34</v>
      </c>
      <c r="B56" s="14">
        <v>4.86</v>
      </c>
      <c r="C56" s="14">
        <v>4.78</v>
      </c>
      <c r="D56" s="14">
        <v>5.37</v>
      </c>
      <c r="E56" s="14">
        <v>6.86</v>
      </c>
      <c r="F56" s="14">
        <v>7.14</v>
      </c>
      <c r="G56" s="14">
        <v>8.03</v>
      </c>
      <c r="H56" s="14">
        <v>6.94</v>
      </c>
      <c r="I56" s="14">
        <v>7.1</v>
      </c>
      <c r="J56" s="14">
        <v>6.74</v>
      </c>
      <c r="K56" s="14">
        <v>6.74</v>
      </c>
      <c r="L56" s="14">
        <v>5.77</v>
      </c>
      <c r="M56" s="14">
        <v>5.77</v>
      </c>
      <c r="N56" s="14">
        <v>6.02</v>
      </c>
      <c r="O56" s="14">
        <v>6.42</v>
      </c>
    </row>
    <row r="57" spans="1:15" ht="15.75">
      <c r="A57" s="10" t="s">
        <v>35</v>
      </c>
      <c r="B57" s="14">
        <v>100.46</v>
      </c>
      <c r="C57" s="14">
        <v>92.66</v>
      </c>
      <c r="D57" s="14">
        <v>91.23</v>
      </c>
      <c r="E57" s="14">
        <v>109.79</v>
      </c>
      <c r="F57" s="14">
        <v>123.76</v>
      </c>
      <c r="G57" s="14">
        <v>138.81</v>
      </c>
      <c r="H57" s="14">
        <v>149.05</v>
      </c>
      <c r="I57" s="14">
        <v>137.52</v>
      </c>
      <c r="J57" s="14">
        <v>135.08</v>
      </c>
      <c r="K57" s="14">
        <v>140.12</v>
      </c>
      <c r="L57" s="14">
        <v>129.51</v>
      </c>
      <c r="M57" s="14">
        <v>119.21</v>
      </c>
      <c r="N57" s="14">
        <f>SUM(N49:N56)</f>
        <v>119.59999999999998</v>
      </c>
      <c r="O57" s="14">
        <f>SUM(O49:O56)</f>
        <v>143.53</v>
      </c>
    </row>
    <row r="58" spans="1:15" ht="15.75">
      <c r="A58" s="1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4"/>
      <c r="O58" s="14"/>
    </row>
    <row r="59" spans="1:15" ht="15.75">
      <c r="A59" s="10" t="s">
        <v>43</v>
      </c>
      <c r="B59" s="14">
        <v>2.46</v>
      </c>
      <c r="C59" s="14">
        <v>19.9</v>
      </c>
      <c r="D59" s="14">
        <v>-0.42</v>
      </c>
      <c r="E59" s="14">
        <v>3.27</v>
      </c>
      <c r="F59" s="14">
        <v>12.97</v>
      </c>
      <c r="G59" s="14">
        <v>4.45</v>
      </c>
      <c r="H59" s="14">
        <v>-10</v>
      </c>
      <c r="I59" s="14">
        <v>-30.67</v>
      </c>
      <c r="J59" s="14">
        <v>-27.91</v>
      </c>
      <c r="K59" s="14">
        <v>-21.03</v>
      </c>
      <c r="L59" s="14">
        <v>-48.23</v>
      </c>
      <c r="M59" s="14">
        <v>-50.21</v>
      </c>
      <c r="N59" s="14">
        <f>N10-N57</f>
        <v>-38.559999999999974</v>
      </c>
      <c r="O59" s="14">
        <f>O10-O57</f>
        <v>1.0999999999999943</v>
      </c>
    </row>
    <row r="60" spans="1:15" ht="4.5" customHeight="1">
      <c r="A60" s="1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.75">
      <c r="A61" s="10" t="s">
        <v>25</v>
      </c>
      <c r="B61" s="14">
        <v>3.37</v>
      </c>
      <c r="C61" s="14">
        <v>2.71</v>
      </c>
      <c r="D61" s="14">
        <v>2.27</v>
      </c>
      <c r="E61" s="14">
        <v>3</v>
      </c>
      <c r="F61" s="14">
        <v>3.83</v>
      </c>
      <c r="G61" s="14">
        <v>3.75</v>
      </c>
      <c r="H61" s="14">
        <v>3.45</v>
      </c>
      <c r="I61" s="14">
        <v>3.09</v>
      </c>
      <c r="J61" s="14">
        <v>3.26</v>
      </c>
      <c r="K61" s="14">
        <v>3.23</v>
      </c>
      <c r="L61" s="14">
        <v>2.97</v>
      </c>
      <c r="M61" s="14">
        <v>2.47</v>
      </c>
      <c r="N61" s="14">
        <v>2.47</v>
      </c>
      <c r="O61" s="14">
        <v>3.36</v>
      </c>
    </row>
    <row r="62" spans="1:15" ht="15.75">
      <c r="A62" s="10" t="s">
        <v>26</v>
      </c>
      <c r="B62" s="14">
        <v>25.8</v>
      </c>
      <c r="C62" s="14">
        <v>33</v>
      </c>
      <c r="D62" s="14">
        <v>31.1</v>
      </c>
      <c r="E62" s="14">
        <v>31.5</v>
      </c>
      <c r="F62" s="14">
        <v>32.2</v>
      </c>
      <c r="G62" s="14">
        <v>33.33</v>
      </c>
      <c r="H62" s="14">
        <v>39.4</v>
      </c>
      <c r="I62" s="14">
        <v>34.09</v>
      </c>
      <c r="J62" s="14">
        <v>32.38</v>
      </c>
      <c r="K62" s="14">
        <v>36.46</v>
      </c>
      <c r="L62" s="14">
        <v>26.79</v>
      </c>
      <c r="M62" s="14">
        <v>27.33</v>
      </c>
      <c r="N62" s="14">
        <v>32.19</v>
      </c>
      <c r="O62" s="14">
        <v>42.61</v>
      </c>
    </row>
    <row r="63" spans="1:16" ht="6" customHeight="1">
      <c r="A63" s="1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 t="s">
        <v>9</v>
      </c>
    </row>
    <row r="64" spans="1:15" ht="15.75">
      <c r="A64" s="10" t="s">
        <v>44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</sheetData>
  <printOptions/>
  <pageMargins left="0.5" right="0.5" top="0.5" bottom="0.5" header="0.5" footer="0.5"/>
  <pageSetup horizontalDpi="300" verticalDpi="3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4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" max="16384" width="11.4453125" style="0" customWidth="1"/>
  </cols>
  <sheetData>
    <row r="1" spans="1:10" ht="15.75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2" t="s">
        <v>1</v>
      </c>
      <c r="B3" s="4">
        <v>1989</v>
      </c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</row>
    <row r="4" spans="1:10" ht="3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3"/>
      <c r="B5" s="3"/>
      <c r="C5" s="3"/>
      <c r="D5" s="3"/>
      <c r="E5" s="3"/>
      <c r="F5" s="2" t="s">
        <v>2</v>
      </c>
      <c r="G5" s="3"/>
      <c r="H5" s="3"/>
      <c r="I5" s="3"/>
      <c r="J5" s="3"/>
    </row>
    <row r="6" spans="1:10" ht="15.7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2" t="s">
        <v>5</v>
      </c>
      <c r="B8" s="5">
        <f aca="true" t="shared" si="0" ref="B8:J8">(B32*B33)</f>
        <v>137.6892</v>
      </c>
      <c r="C8" s="5">
        <f t="shared" si="0"/>
        <v>96.56400000000001</v>
      </c>
      <c r="D8" s="5">
        <f t="shared" si="0"/>
        <v>59.984100000000005</v>
      </c>
      <c r="E8" s="5">
        <f t="shared" si="0"/>
        <v>134.9136</v>
      </c>
      <c r="F8" s="5">
        <f t="shared" si="0"/>
        <v>95.96109999999999</v>
      </c>
      <c r="G8" s="5">
        <f t="shared" si="0"/>
        <v>135.91670000000002</v>
      </c>
      <c r="H8" s="5">
        <f t="shared" si="0"/>
        <v>146.9912</v>
      </c>
      <c r="I8" s="5">
        <f t="shared" si="0"/>
        <v>219.6621</v>
      </c>
      <c r="J8" s="5">
        <f t="shared" si="0"/>
        <v>177.1806</v>
      </c>
    </row>
    <row r="9" spans="1:10" ht="15.75">
      <c r="A9" s="2" t="s">
        <v>6</v>
      </c>
      <c r="B9" s="5">
        <v>1.53</v>
      </c>
      <c r="C9" s="5">
        <v>1.53</v>
      </c>
      <c r="D9" s="4">
        <v>1.43</v>
      </c>
      <c r="E9" s="4">
        <v>1.76</v>
      </c>
      <c r="F9" s="5">
        <v>1.81</v>
      </c>
      <c r="G9" s="5">
        <v>4.97</v>
      </c>
      <c r="H9" s="5">
        <v>5.2</v>
      </c>
      <c r="I9" s="4">
        <v>4.55</v>
      </c>
      <c r="J9" s="5">
        <v>5.56</v>
      </c>
    </row>
    <row r="10" spans="1:10" ht="15.75">
      <c r="A10" s="2" t="s">
        <v>7</v>
      </c>
      <c r="B10" s="5">
        <f aca="true" t="shared" si="1" ref="B10:J10">B8+B9</f>
        <v>139.2192</v>
      </c>
      <c r="C10" s="5">
        <f t="shared" si="1"/>
        <v>98.09400000000001</v>
      </c>
      <c r="D10" s="5">
        <f t="shared" si="1"/>
        <v>61.414100000000005</v>
      </c>
      <c r="E10" s="5">
        <f t="shared" si="1"/>
        <v>136.6736</v>
      </c>
      <c r="F10" s="5">
        <f t="shared" si="1"/>
        <v>97.77109999999999</v>
      </c>
      <c r="G10" s="5">
        <f t="shared" si="1"/>
        <v>140.88670000000002</v>
      </c>
      <c r="H10" s="5">
        <f t="shared" si="1"/>
        <v>152.19119999999998</v>
      </c>
      <c r="I10" s="5">
        <f t="shared" si="1"/>
        <v>224.21210000000002</v>
      </c>
      <c r="J10" s="5">
        <f t="shared" si="1"/>
        <v>182.7406</v>
      </c>
    </row>
    <row r="11" spans="1:10" ht="15.75">
      <c r="A11" s="3"/>
      <c r="B11" s="5"/>
      <c r="C11" s="5"/>
      <c r="D11" s="3"/>
      <c r="E11" s="3"/>
      <c r="F11" s="3"/>
      <c r="G11" s="3"/>
      <c r="H11" s="3"/>
      <c r="I11" s="3"/>
      <c r="J11" s="5"/>
    </row>
    <row r="12" spans="1:10" ht="15.75">
      <c r="A12" s="2" t="s">
        <v>8</v>
      </c>
      <c r="B12" s="5"/>
      <c r="C12" s="6" t="s">
        <v>9</v>
      </c>
      <c r="D12" s="3"/>
      <c r="E12" s="3"/>
      <c r="F12" s="3"/>
      <c r="G12" s="3"/>
      <c r="H12" s="3"/>
      <c r="I12" s="3"/>
      <c r="J12" s="5"/>
    </row>
    <row r="13" spans="1:10" ht="15.75">
      <c r="A13" s="2" t="s">
        <v>10</v>
      </c>
      <c r="B13" s="5">
        <v>13.27</v>
      </c>
      <c r="C13" s="5">
        <v>13.56</v>
      </c>
      <c r="D13" s="4">
        <v>12.73</v>
      </c>
      <c r="E13" s="4">
        <v>13.41</v>
      </c>
      <c r="F13" s="5">
        <v>13.72</v>
      </c>
      <c r="G13" s="5">
        <v>12.78</v>
      </c>
      <c r="H13" s="5">
        <v>13.2</v>
      </c>
      <c r="I13" s="4">
        <v>14.71</v>
      </c>
      <c r="J13" s="5">
        <v>18.02</v>
      </c>
    </row>
    <row r="14" spans="1:10" ht="15.75">
      <c r="A14" s="2" t="s">
        <v>11</v>
      </c>
      <c r="B14" s="5">
        <v>36.67</v>
      </c>
      <c r="C14" s="5">
        <v>33.34</v>
      </c>
      <c r="D14" s="4">
        <v>32.89</v>
      </c>
      <c r="E14" s="4">
        <v>34.45</v>
      </c>
      <c r="F14" s="5">
        <v>33.7</v>
      </c>
      <c r="G14" s="5">
        <v>32.9</v>
      </c>
      <c r="H14" s="5">
        <v>36.91</v>
      </c>
      <c r="I14" s="4">
        <v>38.21</v>
      </c>
      <c r="J14" s="5">
        <v>36.8</v>
      </c>
    </row>
    <row r="15" spans="1:10" ht="15.75">
      <c r="A15" s="2" t="s">
        <v>12</v>
      </c>
      <c r="B15" s="5">
        <v>5.72</v>
      </c>
      <c r="C15" s="5">
        <v>6.42</v>
      </c>
      <c r="D15" s="4">
        <v>6.73</v>
      </c>
      <c r="E15" s="4">
        <v>7.55</v>
      </c>
      <c r="F15" s="5">
        <v>7.78</v>
      </c>
      <c r="G15" s="5">
        <v>6.76</v>
      </c>
      <c r="H15" s="5">
        <v>6.93</v>
      </c>
      <c r="I15" s="4">
        <v>7.42</v>
      </c>
      <c r="J15" s="5">
        <v>7.18</v>
      </c>
    </row>
    <row r="16" spans="1:10" ht="15.75">
      <c r="A16" s="2" t="s">
        <v>13</v>
      </c>
      <c r="B16" s="5">
        <v>7.73</v>
      </c>
      <c r="C16" s="5">
        <v>8.92</v>
      </c>
      <c r="D16" s="4">
        <v>7.84</v>
      </c>
      <c r="E16" s="4">
        <v>7.81</v>
      </c>
      <c r="F16" s="5">
        <v>7.81</v>
      </c>
      <c r="G16" s="5">
        <v>6.67</v>
      </c>
      <c r="H16" s="5">
        <v>6.91</v>
      </c>
      <c r="I16" s="4">
        <v>7.35</v>
      </c>
      <c r="J16" s="5">
        <v>7.17</v>
      </c>
    </row>
    <row r="17" spans="1:10" ht="15.75">
      <c r="A17" s="2" t="s">
        <v>14</v>
      </c>
      <c r="B17" s="5">
        <v>6.38</v>
      </c>
      <c r="C17" s="5">
        <v>6.9</v>
      </c>
      <c r="D17" s="4">
        <v>7.13</v>
      </c>
      <c r="E17" s="4">
        <v>7.05</v>
      </c>
      <c r="F17" s="5">
        <v>7.14</v>
      </c>
      <c r="G17" s="5">
        <v>5.52</v>
      </c>
      <c r="H17" s="5">
        <v>5.2</v>
      </c>
      <c r="I17" s="4">
        <v>6.51</v>
      </c>
      <c r="J17" s="5">
        <v>6.44</v>
      </c>
    </row>
    <row r="18" spans="1:10" ht="15.75">
      <c r="A18" s="2" t="s">
        <v>15</v>
      </c>
      <c r="B18" s="5">
        <v>5.81</v>
      </c>
      <c r="C18" s="5">
        <v>5.43</v>
      </c>
      <c r="D18" s="4">
        <v>6.36</v>
      </c>
      <c r="E18" s="5">
        <v>6.6</v>
      </c>
      <c r="F18" s="5">
        <v>6.9</v>
      </c>
      <c r="G18" s="5">
        <v>9.53</v>
      </c>
      <c r="H18" s="5">
        <v>9.54</v>
      </c>
      <c r="I18" s="4">
        <v>11.57</v>
      </c>
      <c r="J18" s="5">
        <v>10.58</v>
      </c>
    </row>
    <row r="19" spans="1:10" ht="15.75">
      <c r="A19" s="2" t="s">
        <v>16</v>
      </c>
      <c r="B19" s="5">
        <v>8.04</v>
      </c>
      <c r="C19" s="5">
        <v>8.21</v>
      </c>
      <c r="D19" s="4">
        <v>9.18</v>
      </c>
      <c r="E19" s="4">
        <v>9.84</v>
      </c>
      <c r="F19" s="5">
        <v>9.85</v>
      </c>
      <c r="G19" s="5">
        <v>6.95</v>
      </c>
      <c r="H19" s="5">
        <v>7.21</v>
      </c>
      <c r="I19" s="4">
        <v>7.92</v>
      </c>
      <c r="J19" s="5">
        <v>7.71</v>
      </c>
    </row>
    <row r="20" spans="1:10" ht="15.75">
      <c r="A20" s="2" t="s">
        <v>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0.3</v>
      </c>
      <c r="H20" s="5">
        <v>0.31</v>
      </c>
      <c r="I20" s="4">
        <v>0.28</v>
      </c>
      <c r="J20" s="5">
        <v>0.36</v>
      </c>
    </row>
    <row r="21" spans="1:10" ht="15.75">
      <c r="A21" s="2" t="s">
        <v>18</v>
      </c>
      <c r="B21" s="5">
        <f aca="true" t="shared" si="2" ref="B21:J21">SUM(B13:B20)</f>
        <v>83.62</v>
      </c>
      <c r="C21" s="5">
        <f t="shared" si="2"/>
        <v>82.78000000000003</v>
      </c>
      <c r="D21" s="5">
        <f t="shared" si="2"/>
        <v>82.86000000000001</v>
      </c>
      <c r="E21" s="5">
        <f t="shared" si="2"/>
        <v>86.71</v>
      </c>
      <c r="F21" s="5">
        <f t="shared" si="2"/>
        <v>86.9</v>
      </c>
      <c r="G21" s="5">
        <f t="shared" si="2"/>
        <v>81.41</v>
      </c>
      <c r="H21" s="5">
        <f t="shared" si="2"/>
        <v>86.21</v>
      </c>
      <c r="I21" s="5">
        <f t="shared" si="2"/>
        <v>93.97000000000001</v>
      </c>
      <c r="J21" s="5">
        <f t="shared" si="2"/>
        <v>94.25999999999998</v>
      </c>
    </row>
    <row r="22" spans="1:10" ht="15.75">
      <c r="A22" s="3"/>
      <c r="B22" s="5"/>
      <c r="C22" s="6" t="s">
        <v>9</v>
      </c>
      <c r="D22" s="3"/>
      <c r="E22" s="3"/>
      <c r="F22" s="3"/>
      <c r="G22" s="3"/>
      <c r="H22" s="3"/>
      <c r="I22" s="3"/>
      <c r="J22" s="5"/>
    </row>
    <row r="23" spans="1:10" ht="15.75">
      <c r="A23" s="2" t="s">
        <v>19</v>
      </c>
      <c r="B23" s="5">
        <v>6.43</v>
      </c>
      <c r="C23" s="5">
        <v>6.54</v>
      </c>
      <c r="D23" s="4">
        <v>6.84</v>
      </c>
      <c r="E23" s="4">
        <v>6.72</v>
      </c>
      <c r="F23" s="5">
        <v>8.19</v>
      </c>
      <c r="G23" s="5">
        <v>3.91</v>
      </c>
      <c r="H23" s="5">
        <v>5.13</v>
      </c>
      <c r="I23" s="4">
        <v>4.31</v>
      </c>
      <c r="J23" s="5">
        <v>4.95</v>
      </c>
    </row>
    <row r="24" spans="1:10" ht="15.75">
      <c r="A24" s="2" t="s">
        <v>20</v>
      </c>
      <c r="B24" s="5">
        <v>8.51</v>
      </c>
      <c r="C24" s="5">
        <v>14.72</v>
      </c>
      <c r="D24" s="4">
        <v>8.33</v>
      </c>
      <c r="E24" s="4">
        <v>8.25</v>
      </c>
      <c r="F24" s="5">
        <v>10.11</v>
      </c>
      <c r="G24" s="5">
        <v>11.39</v>
      </c>
      <c r="H24" s="5">
        <v>12.04</v>
      </c>
      <c r="I24" s="4">
        <v>11.68</v>
      </c>
      <c r="J24" s="5">
        <v>13.3</v>
      </c>
    </row>
    <row r="25" spans="1:10" ht="15.75">
      <c r="A25" s="2" t="s">
        <v>21</v>
      </c>
      <c r="B25" s="5">
        <v>9.66</v>
      </c>
      <c r="C25" s="5">
        <v>10.24</v>
      </c>
      <c r="D25" s="4">
        <v>9.66</v>
      </c>
      <c r="E25" s="4">
        <v>8.17</v>
      </c>
      <c r="F25" s="5">
        <v>8.16</v>
      </c>
      <c r="G25" s="5">
        <v>4.53</v>
      </c>
      <c r="H25" s="5">
        <v>5.97</v>
      </c>
      <c r="I25" s="4">
        <v>5.29</v>
      </c>
      <c r="J25" s="5">
        <v>5.56</v>
      </c>
    </row>
    <row r="26" spans="1:10" ht="15.75">
      <c r="A26" s="2" t="s">
        <v>22</v>
      </c>
      <c r="B26" s="5">
        <f aca="true" t="shared" si="3" ref="B26:J26">SUM(B23:B25)</f>
        <v>24.6</v>
      </c>
      <c r="C26" s="5">
        <f t="shared" si="3"/>
        <v>31.5</v>
      </c>
      <c r="D26" s="5">
        <f t="shared" si="3"/>
        <v>24.83</v>
      </c>
      <c r="E26" s="5">
        <f t="shared" si="3"/>
        <v>23.14</v>
      </c>
      <c r="F26" s="5">
        <f t="shared" si="3"/>
        <v>26.459999999999997</v>
      </c>
      <c r="G26" s="5">
        <f t="shared" si="3"/>
        <v>19.830000000000002</v>
      </c>
      <c r="H26" s="5">
        <f t="shared" si="3"/>
        <v>23.139999999999997</v>
      </c>
      <c r="I26" s="5">
        <f t="shared" si="3"/>
        <v>21.279999999999998</v>
      </c>
      <c r="J26" s="5">
        <f t="shared" si="3"/>
        <v>23.81</v>
      </c>
    </row>
    <row r="27" spans="1:10" ht="15.75">
      <c r="A27" s="3"/>
      <c r="B27" s="5"/>
      <c r="C27" s="5"/>
      <c r="D27" s="3"/>
      <c r="E27" s="3"/>
      <c r="F27" s="3"/>
      <c r="G27" s="3"/>
      <c r="H27" s="3"/>
      <c r="I27" s="3"/>
      <c r="J27" s="3"/>
    </row>
    <row r="28" spans="1:10" ht="15.75">
      <c r="A28" s="2" t="s">
        <v>23</v>
      </c>
      <c r="B28" s="5">
        <f aca="true" t="shared" si="4" ref="B28:J28">B21+B26</f>
        <v>108.22</v>
      </c>
      <c r="C28" s="5">
        <f t="shared" si="4"/>
        <v>114.28000000000003</v>
      </c>
      <c r="D28" s="5">
        <f t="shared" si="4"/>
        <v>107.69000000000001</v>
      </c>
      <c r="E28" s="5">
        <f t="shared" si="4"/>
        <v>109.85</v>
      </c>
      <c r="F28" s="5">
        <f t="shared" si="4"/>
        <v>113.36</v>
      </c>
      <c r="G28" s="5">
        <f t="shared" si="4"/>
        <v>101.24</v>
      </c>
      <c r="H28" s="5">
        <f t="shared" si="4"/>
        <v>109.35</v>
      </c>
      <c r="I28" s="5">
        <f t="shared" si="4"/>
        <v>115.25000000000001</v>
      </c>
      <c r="J28" s="5">
        <f t="shared" si="4"/>
        <v>118.06999999999998</v>
      </c>
    </row>
    <row r="29" spans="1:10" ht="15.75">
      <c r="A29" s="3"/>
      <c r="B29" s="5"/>
      <c r="C29" s="5"/>
      <c r="D29" s="3"/>
      <c r="E29" s="3"/>
      <c r="F29" s="3"/>
      <c r="G29" s="3"/>
      <c r="H29" s="3"/>
      <c r="I29" s="3"/>
      <c r="J29" s="3"/>
    </row>
    <row r="30" spans="1:10" ht="15.75">
      <c r="A30" s="2" t="s">
        <v>24</v>
      </c>
      <c r="B30" s="5">
        <f aca="true" t="shared" si="5" ref="B30:J30">B10-B28</f>
        <v>30.999200000000002</v>
      </c>
      <c r="C30" s="5">
        <f t="shared" si="5"/>
        <v>-16.18600000000002</v>
      </c>
      <c r="D30" s="5">
        <f t="shared" si="5"/>
        <v>-46.27590000000001</v>
      </c>
      <c r="E30" s="5">
        <f t="shared" si="5"/>
        <v>26.8236</v>
      </c>
      <c r="F30" s="5">
        <f t="shared" si="5"/>
        <v>-15.58890000000001</v>
      </c>
      <c r="G30" s="5">
        <f t="shared" si="5"/>
        <v>39.646700000000024</v>
      </c>
      <c r="H30" s="5">
        <f t="shared" si="5"/>
        <v>42.841199999999986</v>
      </c>
      <c r="I30" s="5">
        <f t="shared" si="5"/>
        <v>108.9621</v>
      </c>
      <c r="J30" s="5">
        <f t="shared" si="5"/>
        <v>64.67060000000002</v>
      </c>
    </row>
    <row r="31" spans="1:10" ht="5.25" customHeight="1">
      <c r="A31" s="7"/>
      <c r="B31" s="8"/>
      <c r="C31" s="8"/>
      <c r="D31" s="8"/>
      <c r="E31" s="8"/>
      <c r="F31" s="7"/>
      <c r="G31" s="7"/>
      <c r="H31" s="7"/>
      <c r="I31" s="7"/>
      <c r="J31" s="8"/>
    </row>
    <row r="32" spans="1:10" ht="15.75">
      <c r="A32" s="2" t="s">
        <v>25</v>
      </c>
      <c r="B32" s="5">
        <v>3.66</v>
      </c>
      <c r="C32" s="5">
        <v>3.12</v>
      </c>
      <c r="D32" s="4">
        <v>2.49</v>
      </c>
      <c r="E32" s="4">
        <v>3.24</v>
      </c>
      <c r="F32" s="4">
        <v>2.71</v>
      </c>
      <c r="G32" s="4">
        <v>2.89</v>
      </c>
      <c r="H32" s="4">
        <v>3.44</v>
      </c>
      <c r="I32" s="4">
        <v>4.41</v>
      </c>
      <c r="J32" s="5">
        <v>3.66</v>
      </c>
    </row>
    <row r="33" spans="1:10" ht="15.75">
      <c r="A33" s="2" t="s">
        <v>26</v>
      </c>
      <c r="B33" s="5">
        <v>37.62</v>
      </c>
      <c r="C33" s="5">
        <v>30.95</v>
      </c>
      <c r="D33" s="4">
        <v>24.09</v>
      </c>
      <c r="E33" s="4">
        <v>41.64</v>
      </c>
      <c r="F33" s="4">
        <v>35.41</v>
      </c>
      <c r="G33" s="4">
        <v>47.03</v>
      </c>
      <c r="H33" s="4">
        <v>42.73</v>
      </c>
      <c r="I33" s="4">
        <v>49.81</v>
      </c>
      <c r="J33" s="5">
        <v>48.41</v>
      </c>
    </row>
    <row r="34" spans="1:10" ht="5.25" customHeight="1">
      <c r="A34" s="7"/>
      <c r="B34" s="8"/>
      <c r="C34" s="8"/>
      <c r="D34" s="8"/>
      <c r="E34" s="8"/>
      <c r="F34" s="7"/>
      <c r="G34" s="7"/>
      <c r="H34" s="7"/>
      <c r="I34" s="7"/>
      <c r="J34" s="7"/>
    </row>
    <row r="35" spans="1:11" ht="15.75">
      <c r="A35" s="3"/>
      <c r="B35" s="5"/>
      <c r="C35" s="5"/>
      <c r="D35" s="3"/>
      <c r="E35" s="3"/>
      <c r="F35" s="3"/>
      <c r="G35" s="3"/>
      <c r="H35" s="3"/>
      <c r="I35" s="3"/>
      <c r="J35" s="3"/>
      <c r="K35" s="1"/>
    </row>
    <row r="36" spans="1:11" ht="15.75">
      <c r="A36" s="3"/>
      <c r="B36" s="5"/>
      <c r="C36" s="5"/>
      <c r="D36" s="3"/>
      <c r="E36" s="3"/>
      <c r="F36" s="3"/>
      <c r="G36" s="3"/>
      <c r="H36" s="3"/>
      <c r="I36" s="3"/>
      <c r="J36" s="3"/>
      <c r="K36" s="1"/>
    </row>
    <row r="37" spans="1:11" ht="15.75">
      <c r="A37" s="9" t="s">
        <v>27</v>
      </c>
      <c r="B37" s="3"/>
      <c r="C37" s="3"/>
      <c r="D37" s="3"/>
      <c r="E37" s="3"/>
      <c r="F37" s="2" t="s">
        <v>9</v>
      </c>
      <c r="G37" s="3"/>
      <c r="H37" s="3"/>
      <c r="I37" s="3"/>
      <c r="J37" s="3"/>
      <c r="K37" s="1"/>
    </row>
    <row r="38" spans="1:11" ht="3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1"/>
    </row>
    <row r="39" spans="1:11" ht="15.75">
      <c r="A39" s="2" t="s">
        <v>1</v>
      </c>
      <c r="B39" s="4">
        <v>1989</v>
      </c>
      <c r="C39" s="4">
        <v>1990</v>
      </c>
      <c r="D39" s="4">
        <v>1991</v>
      </c>
      <c r="E39" s="4">
        <v>1992</v>
      </c>
      <c r="F39" s="4">
        <v>1993</v>
      </c>
      <c r="G39" s="4">
        <v>1994</v>
      </c>
      <c r="H39" s="4">
        <v>1995</v>
      </c>
      <c r="I39" s="4">
        <v>1996</v>
      </c>
      <c r="J39" s="4">
        <v>1997</v>
      </c>
      <c r="K39" s="1"/>
    </row>
    <row r="40" spans="1:11" ht="5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1"/>
    </row>
    <row r="41" spans="1:10" ht="15.75">
      <c r="A41" s="3"/>
      <c r="B41" s="2" t="s">
        <v>9</v>
      </c>
      <c r="C41" s="2" t="s">
        <v>9</v>
      </c>
      <c r="D41" s="3"/>
      <c r="E41" s="3"/>
      <c r="F41" s="2" t="s">
        <v>2</v>
      </c>
      <c r="G41" s="3"/>
      <c r="H41" s="3"/>
      <c r="I41" s="3"/>
      <c r="J41" s="3"/>
    </row>
    <row r="42" spans="1:11" ht="15.7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1" ht="15.75">
      <c r="A43" s="2" t="s">
        <v>4</v>
      </c>
      <c r="B43" s="3"/>
      <c r="C43" s="3"/>
      <c r="D43" s="3"/>
      <c r="E43" s="3"/>
      <c r="F43" s="2" t="s">
        <v>9</v>
      </c>
      <c r="G43" s="2" t="s">
        <v>9</v>
      </c>
      <c r="H43" s="3"/>
      <c r="I43" s="3"/>
      <c r="J43" s="3"/>
      <c r="K43" s="1"/>
    </row>
    <row r="44" spans="1:11" ht="15.75">
      <c r="A44" s="2" t="s">
        <v>5</v>
      </c>
      <c r="B44" s="5">
        <f aca="true" t="shared" si="6" ref="B44:J44">B8</f>
        <v>137.6892</v>
      </c>
      <c r="C44" s="5">
        <f t="shared" si="6"/>
        <v>96.56400000000001</v>
      </c>
      <c r="D44" s="5">
        <f t="shared" si="6"/>
        <v>59.984100000000005</v>
      </c>
      <c r="E44" s="5">
        <f t="shared" si="6"/>
        <v>134.9136</v>
      </c>
      <c r="F44" s="5">
        <f t="shared" si="6"/>
        <v>95.96109999999999</v>
      </c>
      <c r="G44" s="5">
        <f t="shared" si="6"/>
        <v>135.91670000000002</v>
      </c>
      <c r="H44" s="5">
        <f t="shared" si="6"/>
        <v>146.9912</v>
      </c>
      <c r="I44" s="5">
        <f t="shared" si="6"/>
        <v>219.6621</v>
      </c>
      <c r="J44" s="5">
        <f t="shared" si="6"/>
        <v>177.1806</v>
      </c>
      <c r="K44" s="1"/>
    </row>
    <row r="45" spans="1:11" ht="15.75">
      <c r="A45" s="2" t="s">
        <v>6</v>
      </c>
      <c r="B45" s="5">
        <f aca="true" t="shared" si="7" ref="B45:J45">B9</f>
        <v>1.53</v>
      </c>
      <c r="C45" s="5">
        <f t="shared" si="7"/>
        <v>1.53</v>
      </c>
      <c r="D45" s="5">
        <f t="shared" si="7"/>
        <v>1.43</v>
      </c>
      <c r="E45" s="5">
        <f t="shared" si="7"/>
        <v>1.76</v>
      </c>
      <c r="F45" s="5">
        <f t="shared" si="7"/>
        <v>1.81</v>
      </c>
      <c r="G45" s="5">
        <f t="shared" si="7"/>
        <v>4.97</v>
      </c>
      <c r="H45" s="5">
        <f t="shared" si="7"/>
        <v>5.2</v>
      </c>
      <c r="I45" s="5">
        <f t="shared" si="7"/>
        <v>4.55</v>
      </c>
      <c r="J45" s="5">
        <f t="shared" si="7"/>
        <v>5.56</v>
      </c>
      <c r="K45" s="1"/>
    </row>
    <row r="46" spans="1:11" ht="15.75">
      <c r="A46" s="2" t="s">
        <v>7</v>
      </c>
      <c r="B46" s="5">
        <f aca="true" t="shared" si="8" ref="B46:J46">B10</f>
        <v>139.2192</v>
      </c>
      <c r="C46" s="5">
        <f t="shared" si="8"/>
        <v>98.09400000000001</v>
      </c>
      <c r="D46" s="5">
        <f t="shared" si="8"/>
        <v>61.414100000000005</v>
      </c>
      <c r="E46" s="5">
        <f t="shared" si="8"/>
        <v>136.6736</v>
      </c>
      <c r="F46" s="5">
        <f t="shared" si="8"/>
        <v>97.77109999999999</v>
      </c>
      <c r="G46" s="5">
        <f t="shared" si="8"/>
        <v>140.88670000000002</v>
      </c>
      <c r="H46" s="5">
        <f t="shared" si="8"/>
        <v>152.19119999999998</v>
      </c>
      <c r="I46" s="5">
        <f t="shared" si="8"/>
        <v>224.21210000000002</v>
      </c>
      <c r="J46" s="5">
        <f t="shared" si="8"/>
        <v>182.7406</v>
      </c>
      <c r="K46" s="1"/>
    </row>
    <row r="47" spans="1:11" ht="15.75">
      <c r="A47" s="3"/>
      <c r="B47" s="5"/>
      <c r="C47" s="5"/>
      <c r="D47" s="3"/>
      <c r="E47" s="3"/>
      <c r="F47" s="3"/>
      <c r="G47" s="3"/>
      <c r="H47" s="3"/>
      <c r="I47" s="3"/>
      <c r="J47" s="3"/>
      <c r="K47" s="1"/>
    </row>
    <row r="48" spans="1:11" ht="15.75">
      <c r="A48" s="2" t="s">
        <v>28</v>
      </c>
      <c r="B48" s="5"/>
      <c r="C48" s="5"/>
      <c r="D48" s="3"/>
      <c r="E48" s="3"/>
      <c r="F48" s="3"/>
      <c r="G48" s="3"/>
      <c r="H48" s="3"/>
      <c r="I48" s="3"/>
      <c r="J48" s="3"/>
      <c r="K48" s="1"/>
    </row>
    <row r="49" spans="1:11" ht="15.75">
      <c r="A49" s="2" t="s">
        <v>29</v>
      </c>
      <c r="B49" s="5">
        <f aca="true" t="shared" si="9" ref="B49:J49">B21</f>
        <v>83.62</v>
      </c>
      <c r="C49" s="5">
        <f t="shared" si="9"/>
        <v>82.78000000000003</v>
      </c>
      <c r="D49" s="5">
        <f t="shared" si="9"/>
        <v>82.86000000000001</v>
      </c>
      <c r="E49" s="5">
        <f t="shared" si="9"/>
        <v>86.71</v>
      </c>
      <c r="F49" s="5">
        <f t="shared" si="9"/>
        <v>86.9</v>
      </c>
      <c r="G49" s="5">
        <f t="shared" si="9"/>
        <v>81.41</v>
      </c>
      <c r="H49" s="5">
        <f t="shared" si="9"/>
        <v>86.21</v>
      </c>
      <c r="I49" s="5">
        <f t="shared" si="9"/>
        <v>93.97000000000001</v>
      </c>
      <c r="J49" s="5">
        <f t="shared" si="9"/>
        <v>94.25999999999998</v>
      </c>
      <c r="K49" s="1"/>
    </row>
    <row r="50" spans="1:11" ht="15.75">
      <c r="A50" s="2" t="s">
        <v>19</v>
      </c>
      <c r="B50" s="5">
        <f aca="true" t="shared" si="10" ref="B50:J50">B23</f>
        <v>6.43</v>
      </c>
      <c r="C50" s="5">
        <f t="shared" si="10"/>
        <v>6.54</v>
      </c>
      <c r="D50" s="5">
        <f t="shared" si="10"/>
        <v>6.84</v>
      </c>
      <c r="E50" s="5">
        <f t="shared" si="10"/>
        <v>6.72</v>
      </c>
      <c r="F50" s="5">
        <f t="shared" si="10"/>
        <v>8.19</v>
      </c>
      <c r="G50" s="5">
        <f t="shared" si="10"/>
        <v>3.91</v>
      </c>
      <c r="H50" s="5">
        <f t="shared" si="10"/>
        <v>5.13</v>
      </c>
      <c r="I50" s="5">
        <f t="shared" si="10"/>
        <v>4.31</v>
      </c>
      <c r="J50" s="5">
        <f t="shared" si="10"/>
        <v>4.95</v>
      </c>
      <c r="K50" s="1"/>
    </row>
    <row r="51" spans="1:11" ht="15.75">
      <c r="A51" s="2" t="s">
        <v>20</v>
      </c>
      <c r="B51" s="5">
        <f aca="true" t="shared" si="11" ref="B51:J51">B24</f>
        <v>8.51</v>
      </c>
      <c r="C51" s="5">
        <f t="shared" si="11"/>
        <v>14.72</v>
      </c>
      <c r="D51" s="5">
        <f t="shared" si="11"/>
        <v>8.33</v>
      </c>
      <c r="E51" s="5">
        <f t="shared" si="11"/>
        <v>8.25</v>
      </c>
      <c r="F51" s="5">
        <f t="shared" si="11"/>
        <v>10.11</v>
      </c>
      <c r="G51" s="5">
        <f t="shared" si="11"/>
        <v>11.39</v>
      </c>
      <c r="H51" s="5">
        <f t="shared" si="11"/>
        <v>12.04</v>
      </c>
      <c r="I51" s="5">
        <f t="shared" si="11"/>
        <v>11.68</v>
      </c>
      <c r="J51" s="5">
        <f t="shared" si="11"/>
        <v>13.3</v>
      </c>
      <c r="K51" s="1"/>
    </row>
    <row r="52" spans="1:11" ht="15.75">
      <c r="A52" s="2" t="s">
        <v>30</v>
      </c>
      <c r="B52" s="5">
        <v>8.83</v>
      </c>
      <c r="C52" s="5">
        <v>8.17</v>
      </c>
      <c r="D52" s="4">
        <v>9.68</v>
      </c>
      <c r="E52" s="4">
        <v>10.06</v>
      </c>
      <c r="F52" s="5">
        <v>10.52</v>
      </c>
      <c r="G52" s="5">
        <v>18.6</v>
      </c>
      <c r="H52" s="5">
        <v>18.64</v>
      </c>
      <c r="I52" s="4">
        <v>22.78</v>
      </c>
      <c r="J52" s="5">
        <v>20.6</v>
      </c>
      <c r="K52" s="1"/>
    </row>
    <row r="53" spans="1:11" ht="15.75">
      <c r="A53" s="2" t="s">
        <v>31</v>
      </c>
      <c r="B53" s="5">
        <v>3.36</v>
      </c>
      <c r="C53" s="5">
        <v>3.09</v>
      </c>
      <c r="D53" s="4">
        <v>2.25</v>
      </c>
      <c r="E53" s="4">
        <v>1.55</v>
      </c>
      <c r="F53" s="5">
        <v>1.36</v>
      </c>
      <c r="G53" s="5">
        <v>1.9</v>
      </c>
      <c r="H53" s="5">
        <v>2.41</v>
      </c>
      <c r="I53" s="4">
        <v>2.39</v>
      </c>
      <c r="J53" s="5">
        <v>2.44</v>
      </c>
      <c r="K53" s="1"/>
    </row>
    <row r="54" spans="1:10" ht="15.75">
      <c r="A54" s="2" t="s">
        <v>32</v>
      </c>
      <c r="B54" s="5">
        <v>8.37</v>
      </c>
      <c r="C54" s="5">
        <v>9.06</v>
      </c>
      <c r="D54" s="4">
        <v>10.61</v>
      </c>
      <c r="E54" s="4">
        <v>11.52</v>
      </c>
      <c r="F54" s="5">
        <v>11.96</v>
      </c>
      <c r="G54" s="5">
        <v>10.37</v>
      </c>
      <c r="H54" s="5">
        <v>10.25</v>
      </c>
      <c r="I54" s="4">
        <v>11.93</v>
      </c>
      <c r="J54" s="5">
        <v>11.2</v>
      </c>
    </row>
    <row r="55" spans="1:10" ht="15.75">
      <c r="A55" s="2" t="s">
        <v>33</v>
      </c>
      <c r="B55" s="5">
        <v>16.85</v>
      </c>
      <c r="C55" s="5">
        <v>13.63</v>
      </c>
      <c r="D55" s="4">
        <v>10.88</v>
      </c>
      <c r="E55" s="4">
        <v>16.98</v>
      </c>
      <c r="F55" s="5">
        <v>14.81</v>
      </c>
      <c r="G55" s="5">
        <v>18.06</v>
      </c>
      <c r="H55" s="5">
        <v>20</v>
      </c>
      <c r="I55" s="5">
        <v>25.9</v>
      </c>
      <c r="J55" s="5">
        <v>21.85</v>
      </c>
    </row>
    <row r="56" spans="1:10" ht="15.75">
      <c r="A56" s="2" t="s">
        <v>34</v>
      </c>
      <c r="B56" s="5">
        <v>7.33</v>
      </c>
      <c r="C56" s="5">
        <v>7.7</v>
      </c>
      <c r="D56" s="4">
        <v>8.42</v>
      </c>
      <c r="E56" s="4">
        <v>9.07</v>
      </c>
      <c r="F56" s="5">
        <v>9.03</v>
      </c>
      <c r="G56" s="5">
        <v>6.61</v>
      </c>
      <c r="H56" s="5">
        <v>6.41</v>
      </c>
      <c r="I56" s="4">
        <v>6.75</v>
      </c>
      <c r="J56" s="5">
        <v>7.44</v>
      </c>
    </row>
    <row r="57" spans="1:10" ht="15.75">
      <c r="A57" s="2" t="s">
        <v>35</v>
      </c>
      <c r="B57" s="5">
        <f aca="true" t="shared" si="12" ref="B57:J57">SUM(B49:B56)</f>
        <v>143.30000000000004</v>
      </c>
      <c r="C57" s="5">
        <f t="shared" si="12"/>
        <v>145.69000000000003</v>
      </c>
      <c r="D57" s="5">
        <f t="shared" si="12"/>
        <v>139.87</v>
      </c>
      <c r="E57" s="5">
        <f t="shared" si="12"/>
        <v>150.85999999999999</v>
      </c>
      <c r="F57" s="5">
        <f t="shared" si="12"/>
        <v>152.88</v>
      </c>
      <c r="G57" s="5">
        <f t="shared" si="12"/>
        <v>152.25000000000003</v>
      </c>
      <c r="H57" s="5">
        <f t="shared" si="12"/>
        <v>161.09</v>
      </c>
      <c r="I57" s="5">
        <f t="shared" si="12"/>
        <v>179.71</v>
      </c>
      <c r="J57" s="5">
        <f t="shared" si="12"/>
        <v>176.03999999999996</v>
      </c>
    </row>
    <row r="58" spans="1:10" ht="15.75">
      <c r="A58" s="3"/>
      <c r="B58" s="5"/>
      <c r="C58" s="5"/>
      <c r="D58" s="3"/>
      <c r="E58" s="3"/>
      <c r="F58" s="2" t="s">
        <v>9</v>
      </c>
      <c r="G58" s="5"/>
      <c r="H58" s="5"/>
      <c r="I58" s="5"/>
      <c r="J58" s="5"/>
    </row>
    <row r="59" spans="1:10" ht="15.75">
      <c r="A59" s="2" t="s">
        <v>36</v>
      </c>
      <c r="B59" s="5">
        <f aca="true" t="shared" si="13" ref="B59:J59">B46-B57</f>
        <v>-4.080800000000039</v>
      </c>
      <c r="C59" s="5">
        <f t="shared" si="13"/>
        <v>-47.59600000000002</v>
      </c>
      <c r="D59" s="5">
        <f t="shared" si="13"/>
        <v>-78.4559</v>
      </c>
      <c r="E59" s="5">
        <f t="shared" si="13"/>
        <v>-14.186399999999992</v>
      </c>
      <c r="F59" s="5">
        <f t="shared" si="13"/>
        <v>-55.108900000000006</v>
      </c>
      <c r="G59" s="5">
        <f t="shared" si="13"/>
        <v>-11.36330000000001</v>
      </c>
      <c r="H59" s="5">
        <f t="shared" si="13"/>
        <v>-8.898800000000023</v>
      </c>
      <c r="I59" s="5">
        <f t="shared" si="13"/>
        <v>44.50210000000001</v>
      </c>
      <c r="J59" s="5">
        <f t="shared" si="13"/>
        <v>6.700600000000037</v>
      </c>
    </row>
    <row r="60" spans="1:10" ht="3.75" customHeight="1">
      <c r="A60" s="7"/>
      <c r="B60" s="8"/>
      <c r="C60" s="8"/>
      <c r="D60" s="8"/>
      <c r="E60" s="8"/>
      <c r="F60" s="8"/>
      <c r="G60" s="7"/>
      <c r="H60" s="7"/>
      <c r="I60" s="7"/>
      <c r="J60" s="7"/>
    </row>
    <row r="61" spans="1:10" ht="15.75">
      <c r="A61" s="2" t="s">
        <v>25</v>
      </c>
      <c r="B61" s="5">
        <f aca="true" t="shared" si="14" ref="B61:J61">B32</f>
        <v>3.66</v>
      </c>
      <c r="C61" s="5">
        <f t="shared" si="14"/>
        <v>3.12</v>
      </c>
      <c r="D61" s="5">
        <f t="shared" si="14"/>
        <v>2.49</v>
      </c>
      <c r="E61" s="5">
        <f t="shared" si="14"/>
        <v>3.24</v>
      </c>
      <c r="F61" s="5">
        <f t="shared" si="14"/>
        <v>2.71</v>
      </c>
      <c r="G61" s="5">
        <f t="shared" si="14"/>
        <v>2.89</v>
      </c>
      <c r="H61" s="5">
        <f t="shared" si="14"/>
        <v>3.44</v>
      </c>
      <c r="I61" s="5">
        <f t="shared" si="14"/>
        <v>4.41</v>
      </c>
      <c r="J61" s="5">
        <f t="shared" si="14"/>
        <v>3.66</v>
      </c>
    </row>
    <row r="62" spans="1:10" ht="15.75">
      <c r="A62" s="2" t="s">
        <v>26</v>
      </c>
      <c r="B62" s="5">
        <f aca="true" t="shared" si="15" ref="B62:J62">B33</f>
        <v>37.62</v>
      </c>
      <c r="C62" s="5">
        <f t="shared" si="15"/>
        <v>30.95</v>
      </c>
      <c r="D62" s="5">
        <f t="shared" si="15"/>
        <v>24.09</v>
      </c>
      <c r="E62" s="5">
        <f t="shared" si="15"/>
        <v>41.64</v>
      </c>
      <c r="F62" s="5">
        <f t="shared" si="15"/>
        <v>35.41</v>
      </c>
      <c r="G62" s="5">
        <f t="shared" si="15"/>
        <v>47.03</v>
      </c>
      <c r="H62" s="5">
        <f t="shared" si="15"/>
        <v>42.73</v>
      </c>
      <c r="I62" s="5">
        <f t="shared" si="15"/>
        <v>49.81</v>
      </c>
      <c r="J62" s="5">
        <f t="shared" si="15"/>
        <v>48.41</v>
      </c>
    </row>
    <row r="63" spans="1:10" ht="5.25" customHeight="1">
      <c r="A63" s="7"/>
      <c r="B63" s="7"/>
      <c r="C63" s="7"/>
      <c r="D63" s="8"/>
      <c r="E63" s="8"/>
      <c r="F63" s="8"/>
      <c r="G63" s="7"/>
      <c r="H63" s="7"/>
      <c r="I63" s="7"/>
      <c r="J63" s="7"/>
    </row>
    <row r="64" spans="1:10" ht="15.75">
      <c r="A64" s="2" t="s">
        <v>37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 t="s">
        <v>9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3"/>
    </row>
  </sheetData>
  <printOptions/>
  <pageMargins left="0.5" right="0.5" top="0.5" bottom="0.5" header="0.5" footer="0.5"/>
  <pageSetup horizontalDpi="300" verticalDpi="300" orientation="portrait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wmcbride</dc:creator>
  <cp:keywords/>
  <dc:description/>
  <cp:lastModifiedBy>wmcbride</cp:lastModifiedBy>
  <dcterms:created xsi:type="dcterms:W3CDTF">2001-10-04T20:18:05Z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