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7" sheetId="1" r:id="rId1"/>
  </sheets>
  <definedNames>
    <definedName name="_xlnm.Print_Area" localSheetId="0">'table17'!$A$5:$AW$58</definedName>
  </definedNames>
  <calcPr fullCalcOnLoad="1"/>
</workbook>
</file>

<file path=xl/sharedStrings.xml><?xml version="1.0" encoding="utf-8"?>
<sst xmlns="http://schemas.openxmlformats.org/spreadsheetml/2006/main" count="63" uniqueCount="63">
  <si>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</si>
  <si>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</si>
  <si>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</si>
  <si>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</si>
  <si>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</si>
  <si>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</si>
  <si>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</si>
  <si>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</si>
  <si>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</si>
  <si>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</si>
  <si>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</si>
  <si>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</si>
  <si>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</si>
  <si>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</si>
  <si>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</si>
  <si>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</si>
  <si>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</si>
  <si>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</si>
  <si>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</si>
  <si>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</si>
  <si>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</si>
  <si>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</si>
  <si>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</si>
  <si>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</si>
  <si>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</si>
  <si>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</si>
  <si>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</si>
  <si>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</si>
  <si>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</si>
  <si>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</si>
  <si>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</si>
  <si>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</si>
  <si>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</si>
  <si>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</si>
  <si>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</si>
  <si>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</si>
  <si>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</si>
  <si>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</si>
  <si>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</si>
  <si>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</si>
  <si>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</si>
  <si>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</si>
  <si>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</si>
  <si>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</si>
  <si>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</si>
  <si>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</si>
  <si>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</si>
  <si>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</si>
  <si>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</si>
  <si>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</si>
  <si>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</si>
  <si>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</si>
  <si>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</si>
  <si>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 xml:space="preserve"> </t>
  </si>
  <si>
    <t>1960-2004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</si>
  <si>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</si>
  <si>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</si>
  <si>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</si>
  <si>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17. Indices of fertilizer consumption by State, 1960-2004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</si>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</sst>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3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4" t="s">
        <v>55</v>
      </c>
      <c r="B3" s="26"/>
      <c r="C3" s="24"/>
      <c r="D3" s="24"/>
      <c r="E3" s="24"/>
      <c r="F3" s="24"/>
    </row>
    <row r="4" spans="1:49" ht="13.5" customHeight="1">
      <c r="A4" s="9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53</v>
      </c>
      <c r="BO8" s="11"/>
      <c r="BP8" s="8"/>
      <c r="BQ8" s="4"/>
    </row>
    <row r="9" spans="1:54" s="18" customFormat="1" ht="12.75">
      <c r="A9" s="16">
        <v>1960</v>
      </c>
      <c r="B9" s="17">
        <v>1.477237626809618</v>
      </c>
      <c r="C9" s="17">
        <v>0.5828201387105416</v>
      </c>
      <c r="D9" s="17">
        <v>0.27062334870891835</v>
      </c>
      <c r="E9" s="17">
        <v>3.1909199061881535</v>
      </c>
      <c r="F9" s="17">
        <v>0.255938230275358</v>
      </c>
      <c r="G9" s="17">
        <v>0.23812463324554706</v>
      </c>
      <c r="H9" s="17">
        <v>0.39335150332704805</v>
      </c>
      <c r="I9" s="17">
        <v>2.0607975689953406</v>
      </c>
      <c r="J9" s="17">
        <v>1.383777730594817</v>
      </c>
      <c r="K9" s="17">
        <v>1.592535692914245</v>
      </c>
      <c r="L9" s="17">
        <v>0.2605410602920323</v>
      </c>
      <c r="M9" s="17">
        <v>1.9264245695095916</v>
      </c>
      <c r="N9" s="17">
        <v>2.1656013682192894</v>
      </c>
      <c r="O9" s="17">
        <v>1.0223229433856416</v>
      </c>
      <c r="P9" s="17">
        <v>1.4278572306805255</v>
      </c>
      <c r="Q9" s="17">
        <v>0.5132413067429212</v>
      </c>
      <c r="R9" s="17">
        <v>0.2557182254445154</v>
      </c>
      <c r="S9" s="17">
        <v>0.657190342210656</v>
      </c>
      <c r="T9" s="17">
        <v>0.5799499093048261</v>
      </c>
      <c r="U9" s="17">
        <v>1.483887564476165</v>
      </c>
      <c r="V9" s="17">
        <v>1.783910091006841</v>
      </c>
      <c r="W9" s="17">
        <v>1.584943257857911</v>
      </c>
      <c r="X9" s="17">
        <v>1.0092824172912997</v>
      </c>
      <c r="Y9" s="17">
        <v>0.1359549312773683</v>
      </c>
      <c r="Z9" s="17">
        <v>1.8525819926446527</v>
      </c>
      <c r="AA9" s="17">
        <v>0.6315236179894345</v>
      </c>
      <c r="AB9" s="17">
        <v>0.9603745944429727</v>
      </c>
      <c r="AC9" s="17">
        <v>0.06180100567234421</v>
      </c>
      <c r="AD9" s="17">
        <v>0.4716498927085444</v>
      </c>
      <c r="AE9" s="17">
        <v>0.1826079288151969</v>
      </c>
      <c r="AF9" s="17">
        <v>0.014289781895248634</v>
      </c>
      <c r="AG9" s="17">
        <v>2.173898981627215</v>
      </c>
      <c r="AH9" s="17">
        <v>2.94445814776145</v>
      </c>
      <c r="AI9" s="17">
        <v>0.5497775185052438</v>
      </c>
      <c r="AJ9" s="17">
        <v>0.4729160188402861</v>
      </c>
      <c r="AK9" s="17">
        <v>1.6817585700705926</v>
      </c>
      <c r="AL9" s="17">
        <v>0.05435187620576273</v>
      </c>
      <c r="AM9" s="17">
        <v>0.6052156153870127</v>
      </c>
      <c r="AN9" s="17">
        <v>0.1192568268376681</v>
      </c>
      <c r="AO9" s="17">
        <v>1.286933649156161</v>
      </c>
      <c r="AP9" s="17">
        <v>1.826635870564585</v>
      </c>
      <c r="AQ9" s="17">
        <v>0.08914498550747223</v>
      </c>
      <c r="AR9" s="17">
        <v>1.0697503202381138</v>
      </c>
      <c r="AS9" s="17">
        <v>0.20427804927459442</v>
      </c>
      <c r="AT9" s="17">
        <v>0.5054703123685154</v>
      </c>
      <c r="AU9" s="17">
        <v>1.19611423306478</v>
      </c>
      <c r="AV9" s="17">
        <v>0.2554560386311574</v>
      </c>
      <c r="AW9" s="17">
        <v>0.0614940001246669</v>
      </c>
      <c r="AY9" s="22"/>
      <c r="AZ9" s="17"/>
      <c r="BA9" s="17"/>
      <c r="BB9" s="17"/>
    </row>
    <row r="10" spans="1:54" s="18" customFormat="1" ht="12.75">
      <c r="A10" s="16">
        <v>1961</v>
      </c>
      <c r="B10" s="17">
        <v>1.4391135699926758</v>
      </c>
      <c r="C10" s="17">
        <v>0.6166136433262452</v>
      </c>
      <c r="D10" s="17">
        <v>0.3064998456467875</v>
      </c>
      <c r="E10" s="17">
        <v>3.213762553957395</v>
      </c>
      <c r="F10" s="17">
        <v>0.27174570429009987</v>
      </c>
      <c r="G10" s="17">
        <v>0.21722305831294508</v>
      </c>
      <c r="H10" s="17">
        <v>0.3646106924467438</v>
      </c>
      <c r="I10" s="17">
        <v>2.211545238503374</v>
      </c>
      <c r="J10" s="17">
        <v>1.580164879774353</v>
      </c>
      <c r="K10" s="17">
        <v>1.7758942505181468</v>
      </c>
      <c r="L10" s="17">
        <v>0.3238761482601175</v>
      </c>
      <c r="M10" s="17">
        <v>2.1709747884558444</v>
      </c>
      <c r="N10" s="17">
        <v>2.1350851911299493</v>
      </c>
      <c r="O10" s="17">
        <v>1.1866785752131026</v>
      </c>
      <c r="P10" s="17">
        <v>1.4114252263483504</v>
      </c>
      <c r="Q10" s="17">
        <v>0.5285674680930639</v>
      </c>
      <c r="R10" s="17">
        <v>0.24019551775724235</v>
      </c>
      <c r="S10" s="17">
        <v>0.6385303871686587</v>
      </c>
      <c r="T10" s="17">
        <v>0.606796885742781</v>
      </c>
      <c r="U10" s="17">
        <v>1.67344635816802</v>
      </c>
      <c r="V10" s="17">
        <v>1.8941354342304155</v>
      </c>
      <c r="W10" s="17">
        <v>1.6242048978510542</v>
      </c>
      <c r="X10" s="17">
        <v>0.9778355807140298</v>
      </c>
      <c r="Y10" s="17">
        <v>0.16103890745040594</v>
      </c>
      <c r="Z10" s="17">
        <v>1.9265579303735332</v>
      </c>
      <c r="AA10" s="17">
        <v>0.6834535336834395</v>
      </c>
      <c r="AB10" s="17">
        <v>1.4359654844088452</v>
      </c>
      <c r="AC10" s="17">
        <v>0.062214740817503236</v>
      </c>
      <c r="AD10" s="17">
        <v>0.4388411988281311</v>
      </c>
      <c r="AE10" s="17">
        <v>0.19824488779978497</v>
      </c>
      <c r="AF10" s="17">
        <v>0.016379487354100764</v>
      </c>
      <c r="AG10" s="17">
        <v>2.0640973929033364</v>
      </c>
      <c r="AH10" s="17">
        <v>2.5228469417649717</v>
      </c>
      <c r="AI10" s="17">
        <v>0.720984164887566</v>
      </c>
      <c r="AJ10" s="17">
        <v>0.5632160821866575</v>
      </c>
      <c r="AK10" s="17">
        <v>1.6099221291549144</v>
      </c>
      <c r="AL10" s="17">
        <v>0.05204260829658257</v>
      </c>
      <c r="AM10" s="17">
        <v>0.6198103384706487</v>
      </c>
      <c r="AN10" s="17">
        <v>0.1704099848841377</v>
      </c>
      <c r="AO10" s="17">
        <v>1.2389082054198937</v>
      </c>
      <c r="AP10" s="17">
        <v>2.0123635840177028</v>
      </c>
      <c r="AQ10" s="17">
        <v>0.09356405073943058</v>
      </c>
      <c r="AR10" s="17">
        <v>1.076025516198906</v>
      </c>
      <c r="AS10" s="17">
        <v>0.21970757663118853</v>
      </c>
      <c r="AT10" s="17">
        <v>0.4511674525876175</v>
      </c>
      <c r="AU10" s="17">
        <v>1.2870728810521885</v>
      </c>
      <c r="AV10" s="17">
        <v>0.24915154828505087</v>
      </c>
      <c r="AW10" s="17">
        <v>0.0545939100528276</v>
      </c>
      <c r="AY10" s="22"/>
      <c r="AZ10" s="17"/>
      <c r="BA10" s="17"/>
      <c r="BB10" s="17"/>
    </row>
    <row r="11" spans="1:54" s="18" customFormat="1" ht="12.75">
      <c r="A11" s="16">
        <v>1962</v>
      </c>
      <c r="B11" s="17">
        <v>1.8916282183540851</v>
      </c>
      <c r="C11" s="17">
        <v>0.7082265139790581</v>
      </c>
      <c r="D11" s="17">
        <v>0.24986240155210296</v>
      </c>
      <c r="E11" s="17">
        <v>2.9047366458369046</v>
      </c>
      <c r="F11" s="17">
        <v>0.26735901209268986</v>
      </c>
      <c r="G11" s="17">
        <v>0.17249867416745884</v>
      </c>
      <c r="H11" s="17">
        <v>0.3901971909429493</v>
      </c>
      <c r="I11" s="17">
        <v>2.2054627495286034</v>
      </c>
      <c r="J11" s="17">
        <v>1.428581361518443</v>
      </c>
      <c r="K11" s="17">
        <v>1.7239205747144348</v>
      </c>
      <c r="L11" s="17">
        <v>0.2856353551448474</v>
      </c>
      <c r="M11" s="17">
        <v>2.2021440759844793</v>
      </c>
      <c r="N11" s="17">
        <v>1.9508892303376915</v>
      </c>
      <c r="O11" s="17">
        <v>1.198860961337676</v>
      </c>
      <c r="P11" s="17">
        <v>1.5068977684623897</v>
      </c>
      <c r="Q11" s="17">
        <v>0.5205574708201525</v>
      </c>
      <c r="R11" s="17">
        <v>0.18833200129341915</v>
      </c>
      <c r="S11" s="17">
        <v>0.6224014529927848</v>
      </c>
      <c r="T11" s="17">
        <v>0.48012692812952895</v>
      </c>
      <c r="U11" s="17">
        <v>1.1094141543687959</v>
      </c>
      <c r="V11" s="17">
        <v>1.7103631804085957</v>
      </c>
      <c r="W11" s="17">
        <v>1.5102543041249163</v>
      </c>
      <c r="X11" s="17">
        <v>1.107322970656527</v>
      </c>
      <c r="Y11" s="17">
        <v>0.1554502550217388</v>
      </c>
      <c r="Z11" s="17">
        <v>1.8015370120459397</v>
      </c>
      <c r="AA11" s="17">
        <v>0.8142484884137695</v>
      </c>
      <c r="AB11" s="17">
        <v>1.0351431581243864</v>
      </c>
      <c r="AC11" s="17">
        <v>0.045805732410278785</v>
      </c>
      <c r="AD11" s="17">
        <v>0.49103486722974554</v>
      </c>
      <c r="AE11" s="17">
        <v>0.20694338229106604</v>
      </c>
      <c r="AF11" s="17">
        <v>0.01636275539573951</v>
      </c>
      <c r="AG11" s="17">
        <v>1.8058613181966932</v>
      </c>
      <c r="AH11" s="17">
        <v>1.7594327570086177</v>
      </c>
      <c r="AI11" s="17">
        <v>0.7579237774851568</v>
      </c>
      <c r="AJ11" s="17">
        <v>0.5569325295694316</v>
      </c>
      <c r="AK11" s="17">
        <v>1.455938654532421</v>
      </c>
      <c r="AL11" s="17">
        <v>0.038602044560627075</v>
      </c>
      <c r="AM11" s="17">
        <v>0.5919653930903368</v>
      </c>
      <c r="AN11" s="17">
        <v>0.17794288494802948</v>
      </c>
      <c r="AO11" s="17">
        <v>1.3719841049695345</v>
      </c>
      <c r="AP11" s="17">
        <v>2.390441450966948</v>
      </c>
      <c r="AQ11" s="17">
        <v>0.06863220982998551</v>
      </c>
      <c r="AR11" s="17">
        <v>1.1072264995091239</v>
      </c>
      <c r="AS11" s="17">
        <v>0.3034397823783329</v>
      </c>
      <c r="AT11" s="17">
        <v>0.5153977723582304</v>
      </c>
      <c r="AU11" s="17">
        <v>1.0175918569135591</v>
      </c>
      <c r="AV11" s="17">
        <v>0.19510339452400616</v>
      </c>
      <c r="AW11" s="17">
        <v>0.05095585173209082</v>
      </c>
      <c r="AY11" s="22"/>
      <c r="AZ11" s="17"/>
      <c r="BA11" s="17"/>
      <c r="BB11" s="17"/>
    </row>
    <row r="12" spans="1:54" s="18" customFormat="1" ht="12.75">
      <c r="A12" s="16">
        <v>1963</v>
      </c>
      <c r="B12" s="17">
        <v>1.9637483614093594</v>
      </c>
      <c r="C12" s="17">
        <v>0.757238004497058</v>
      </c>
      <c r="D12" s="17">
        <v>0.2905035727976812</v>
      </c>
      <c r="E12" s="17">
        <v>3.361990811269888</v>
      </c>
      <c r="F12" s="17">
        <v>0.27274016050864097</v>
      </c>
      <c r="G12" s="17">
        <v>0.18701705910769664</v>
      </c>
      <c r="H12" s="17">
        <v>0.4677869426999735</v>
      </c>
      <c r="I12" s="17">
        <v>2.200153744682177</v>
      </c>
      <c r="J12" s="17">
        <v>1.519796626981035</v>
      </c>
      <c r="K12" s="17">
        <v>2.202182351062006</v>
      </c>
      <c r="L12" s="17">
        <v>0.3076499928316529</v>
      </c>
      <c r="M12" s="17">
        <v>2.7101887784201586</v>
      </c>
      <c r="N12" s="17">
        <v>2.290828353929345</v>
      </c>
      <c r="O12" s="17">
        <v>1.4100049804428791</v>
      </c>
      <c r="P12" s="17">
        <v>1.6598853056676692</v>
      </c>
      <c r="Q12" s="17">
        <v>0.5917096941764972</v>
      </c>
      <c r="R12" s="17">
        <v>0.20909622064483957</v>
      </c>
      <c r="S12" s="17">
        <v>0.7113195504199716</v>
      </c>
      <c r="T12" s="17">
        <v>0.4596632509233143</v>
      </c>
      <c r="U12" s="17">
        <v>1.3154973149865203</v>
      </c>
      <c r="V12" s="17">
        <v>1.85652429913824</v>
      </c>
      <c r="W12" s="17">
        <v>1.8691962319427777</v>
      </c>
      <c r="X12" s="17">
        <v>1.138384257686494</v>
      </c>
      <c r="Y12" s="17">
        <v>0.20937014921070266</v>
      </c>
      <c r="Z12" s="17">
        <v>1.9265384870112667</v>
      </c>
      <c r="AA12" s="17">
        <v>0.771302119882813</v>
      </c>
      <c r="AB12" s="17">
        <v>1.2189687576942856</v>
      </c>
      <c r="AC12" s="17">
        <v>0.048264088474544574</v>
      </c>
      <c r="AD12" s="17">
        <v>0.5039954348537501</v>
      </c>
      <c r="AE12" s="17">
        <v>0.2132002448925527</v>
      </c>
      <c r="AF12" s="17">
        <v>0.018379877717348957</v>
      </c>
      <c r="AG12" s="17">
        <v>1.9881635209050819</v>
      </c>
      <c r="AH12" s="17">
        <v>2.0560644099359524</v>
      </c>
      <c r="AI12" s="17">
        <v>0.9232310272553023</v>
      </c>
      <c r="AJ12" s="17">
        <v>0.6635812474482242</v>
      </c>
      <c r="AK12" s="17">
        <v>1.554538268065014</v>
      </c>
      <c r="AL12" s="17">
        <v>0.04363409449751445</v>
      </c>
      <c r="AM12" s="17">
        <v>0.6413767034174316</v>
      </c>
      <c r="AN12" s="17">
        <v>0.20655062808745384</v>
      </c>
      <c r="AO12" s="17">
        <v>1.4911363037820822</v>
      </c>
      <c r="AP12" s="17">
        <v>3.099261604930576</v>
      </c>
      <c r="AQ12" s="17">
        <v>0.07160251902728647</v>
      </c>
      <c r="AR12" s="17">
        <v>1.1605604720200715</v>
      </c>
      <c r="AS12" s="17">
        <v>0.3142081938882049</v>
      </c>
      <c r="AT12" s="17">
        <v>0.5722107183930436</v>
      </c>
      <c r="AU12" s="17">
        <v>1.053780952455159</v>
      </c>
      <c r="AV12" s="17">
        <v>0.19757100878901684</v>
      </c>
      <c r="AW12" s="17">
        <v>0.07525594132863754</v>
      </c>
      <c r="AY12" s="22"/>
      <c r="AZ12" s="17"/>
      <c r="BA12" s="17"/>
      <c r="BB12" s="17"/>
    </row>
    <row r="13" spans="1:54" s="18" customFormat="1" ht="12.75">
      <c r="A13" s="16">
        <v>1964</v>
      </c>
      <c r="B13" s="17">
        <v>1.92181091302925</v>
      </c>
      <c r="C13" s="17">
        <v>0.8472768025251988</v>
      </c>
      <c r="D13" s="17">
        <v>0.30174501963503764</v>
      </c>
      <c r="E13" s="17">
        <v>3.6785568410964453</v>
      </c>
      <c r="F13" s="17">
        <v>0.3370414726278225</v>
      </c>
      <c r="G13" s="17">
        <v>0.19629617147932865</v>
      </c>
      <c r="H13" s="17">
        <v>0.5009827019993455</v>
      </c>
      <c r="I13" s="17">
        <v>2.4694043399666517</v>
      </c>
      <c r="J13" s="17">
        <v>1.604965230400025</v>
      </c>
      <c r="K13" s="17">
        <v>2.6895272451730534</v>
      </c>
      <c r="L13" s="17">
        <v>0.4223192592448302</v>
      </c>
      <c r="M13" s="17">
        <v>3.37907627666703</v>
      </c>
      <c r="N13" s="17">
        <v>2.6683239305917006</v>
      </c>
      <c r="O13" s="17">
        <v>1.5277811565972168</v>
      </c>
      <c r="P13" s="17">
        <v>1.8182941570179676</v>
      </c>
      <c r="Q13" s="17">
        <v>0.6331982885571364</v>
      </c>
      <c r="R13" s="17">
        <v>0.23541423415561546</v>
      </c>
      <c r="S13" s="17">
        <v>0.699642722101884</v>
      </c>
      <c r="T13" s="17">
        <v>0.4778279020118122</v>
      </c>
      <c r="U13" s="17">
        <v>1.5117939614467595</v>
      </c>
      <c r="V13" s="17">
        <v>2.359771324274205</v>
      </c>
      <c r="W13" s="17">
        <v>2.155180663383771</v>
      </c>
      <c r="X13" s="17">
        <v>1.2194798927864612</v>
      </c>
      <c r="Y13" s="17">
        <v>0.23278938235339952</v>
      </c>
      <c r="Z13" s="17">
        <v>2.015273004160758</v>
      </c>
      <c r="AA13" s="17">
        <v>0.8624187795109941</v>
      </c>
      <c r="AB13" s="17">
        <v>1.2356795873525426</v>
      </c>
      <c r="AC13" s="17">
        <v>0.05476522923906438</v>
      </c>
      <c r="AD13" s="17">
        <v>0.5431239525642424</v>
      </c>
      <c r="AE13" s="17">
        <v>0.21797065933209706</v>
      </c>
      <c r="AF13" s="17">
        <v>0.019220035358651105</v>
      </c>
      <c r="AG13" s="17">
        <v>2.1852205832852847</v>
      </c>
      <c r="AH13" s="17">
        <v>2.2742627853703388</v>
      </c>
      <c r="AI13" s="17">
        <v>1.0506905744027675</v>
      </c>
      <c r="AJ13" s="17">
        <v>0.728859593897555</v>
      </c>
      <c r="AK13" s="17">
        <v>1.6448775521653083</v>
      </c>
      <c r="AL13" s="17">
        <v>0.04592104622025526</v>
      </c>
      <c r="AM13" s="17">
        <v>0.6979848114413052</v>
      </c>
      <c r="AN13" s="17">
        <v>0.27300648774368486</v>
      </c>
      <c r="AO13" s="17">
        <v>1.6811344220909759</v>
      </c>
      <c r="AP13" s="17">
        <v>3.4296924763522463</v>
      </c>
      <c r="AQ13" s="17">
        <v>0.07977104244908137</v>
      </c>
      <c r="AR13" s="17">
        <v>1.1307700573467767</v>
      </c>
      <c r="AS13" s="17">
        <v>0.3110584145486279</v>
      </c>
      <c r="AT13" s="17">
        <v>0.6077487197487962</v>
      </c>
      <c r="AU13" s="17">
        <v>1.259870984556887</v>
      </c>
      <c r="AV13" s="17">
        <v>0.23140984143927942</v>
      </c>
      <c r="AW13" s="17">
        <v>0.08551900188558695</v>
      </c>
      <c r="AY13" s="22"/>
      <c r="AZ13" s="17"/>
      <c r="BA13" s="17"/>
      <c r="BB13" s="17"/>
    </row>
    <row r="14" spans="1:54" s="18" customFormat="1" ht="12.75">
      <c r="A14" s="16">
        <v>1965</v>
      </c>
      <c r="B14" s="17">
        <v>1.966566335260476</v>
      </c>
      <c r="C14" s="17">
        <v>0.8376238270239729</v>
      </c>
      <c r="D14" s="17">
        <v>0.3052820526406009</v>
      </c>
      <c r="E14" s="17">
        <v>4.058939601221736</v>
      </c>
      <c r="F14" s="17">
        <v>0.3852806381387231</v>
      </c>
      <c r="G14" s="17">
        <v>0.20145055531314768</v>
      </c>
      <c r="H14" s="17">
        <v>0.5816689434479749</v>
      </c>
      <c r="I14" s="17">
        <v>2.654292153776628</v>
      </c>
      <c r="J14" s="17">
        <v>1.7061221455174456</v>
      </c>
      <c r="K14" s="17">
        <v>2.9744431292951643</v>
      </c>
      <c r="L14" s="17">
        <v>0.44391392638419225</v>
      </c>
      <c r="M14" s="17">
        <v>3.8844355409764533</v>
      </c>
      <c r="N14" s="17">
        <v>2.841516648486076</v>
      </c>
      <c r="O14" s="17">
        <v>1.702722794564523</v>
      </c>
      <c r="P14" s="17">
        <v>1.8228785136588177</v>
      </c>
      <c r="Q14" s="17">
        <v>0.7166792112480715</v>
      </c>
      <c r="R14" s="17">
        <v>0.2424527906686821</v>
      </c>
      <c r="S14" s="17">
        <v>0.7716342809057051</v>
      </c>
      <c r="T14" s="17">
        <v>0.5486441685496564</v>
      </c>
      <c r="U14" s="17">
        <v>1.4257109800377117</v>
      </c>
      <c r="V14" s="17">
        <v>2.4515340699069674</v>
      </c>
      <c r="W14" s="17">
        <v>2.257253343410575</v>
      </c>
      <c r="X14" s="17">
        <v>1.1693998519580495</v>
      </c>
      <c r="Y14" s="17">
        <v>0.23956515162612396</v>
      </c>
      <c r="Z14" s="17">
        <v>2.055926455096539</v>
      </c>
      <c r="AA14" s="17">
        <v>0.9484416847173958</v>
      </c>
      <c r="AB14" s="17">
        <v>1.3959608397874428</v>
      </c>
      <c r="AC14" s="17">
        <v>0.06836689348771252</v>
      </c>
      <c r="AD14" s="17">
        <v>0.5076671346870081</v>
      </c>
      <c r="AE14" s="17">
        <v>0.2343151294198314</v>
      </c>
      <c r="AF14" s="17">
        <v>0.0248066881924857</v>
      </c>
      <c r="AG14" s="17">
        <v>2.038051480419504</v>
      </c>
      <c r="AH14" s="17">
        <v>2.228148047404591</v>
      </c>
      <c r="AI14" s="17">
        <v>1.2446642790357014</v>
      </c>
      <c r="AJ14" s="17">
        <v>0.7972783656168675</v>
      </c>
      <c r="AK14" s="17">
        <v>1.5826109441959764</v>
      </c>
      <c r="AL14" s="17">
        <v>0.04677323169344408</v>
      </c>
      <c r="AM14" s="17">
        <v>0.664591358090103</v>
      </c>
      <c r="AN14" s="17">
        <v>0.3036476284458712</v>
      </c>
      <c r="AO14" s="17">
        <v>1.6058261457667793</v>
      </c>
      <c r="AP14" s="17">
        <v>3.6582616563556747</v>
      </c>
      <c r="AQ14" s="17">
        <v>0.11511482266132678</v>
      </c>
      <c r="AR14" s="17">
        <v>1.1956850633463716</v>
      </c>
      <c r="AS14" s="17">
        <v>0.5289409648439326</v>
      </c>
      <c r="AT14" s="17">
        <v>0.6915730712471365</v>
      </c>
      <c r="AU14" s="17">
        <v>1.3584516479406585</v>
      </c>
      <c r="AV14" s="17">
        <v>0.2516109948419068</v>
      </c>
      <c r="AW14" s="17">
        <v>0.10050527566969504</v>
      </c>
      <c r="AY14" s="22"/>
      <c r="AZ14" s="17"/>
      <c r="BA14" s="17"/>
      <c r="BB14" s="17"/>
    </row>
    <row r="15" spans="1:54" s="18" customFormat="1" ht="12.75">
      <c r="A15" s="16">
        <v>1966</v>
      </c>
      <c r="B15" s="17">
        <v>1.9974263787380593</v>
      </c>
      <c r="C15" s="17">
        <v>0.802650186615101</v>
      </c>
      <c r="D15" s="17">
        <v>0.34474949977404123</v>
      </c>
      <c r="E15" s="17">
        <v>4.137541090991258</v>
      </c>
      <c r="F15" s="17">
        <v>0.48465768750681776</v>
      </c>
      <c r="G15" s="17">
        <v>0.21879209744277012</v>
      </c>
      <c r="H15" s="17">
        <v>0.625229920369014</v>
      </c>
      <c r="I15" s="17">
        <v>2.7772715962038927</v>
      </c>
      <c r="J15" s="17">
        <v>1.8748539566159168</v>
      </c>
      <c r="K15" s="17">
        <v>3.9143837979772793</v>
      </c>
      <c r="L15" s="17">
        <v>0.4913152300883577</v>
      </c>
      <c r="M15" s="17">
        <v>4.837583483972511</v>
      </c>
      <c r="N15" s="17">
        <v>3.4914661521559585</v>
      </c>
      <c r="O15" s="17">
        <v>2.2351422184475855</v>
      </c>
      <c r="P15" s="17">
        <v>2.113501738324165</v>
      </c>
      <c r="Q15" s="17">
        <v>0.7809596375309719</v>
      </c>
      <c r="R15" s="17">
        <v>0.2567056012840691</v>
      </c>
      <c r="S15" s="17">
        <v>0.8277772568605756</v>
      </c>
      <c r="T15" s="17">
        <v>0.614486646460239</v>
      </c>
      <c r="U15" s="17">
        <v>1.5214646187530194</v>
      </c>
      <c r="V15" s="17">
        <v>2.5583880249645476</v>
      </c>
      <c r="W15" s="17">
        <v>2.6349577386981657</v>
      </c>
      <c r="X15" s="17">
        <v>1.1732750759688955</v>
      </c>
      <c r="Y15" s="17">
        <v>0.3113090614140344</v>
      </c>
      <c r="Z15" s="17">
        <v>2.158904124137071</v>
      </c>
      <c r="AA15" s="17">
        <v>1.2218621433357748</v>
      </c>
      <c r="AB15" s="17">
        <v>1.885054877592682</v>
      </c>
      <c r="AC15" s="17">
        <v>0.07381264089697838</v>
      </c>
      <c r="AD15" s="17">
        <v>0.5213558356578516</v>
      </c>
      <c r="AE15" s="17">
        <v>0.2357989996259993</v>
      </c>
      <c r="AF15" s="17">
        <v>0.027526311277679946</v>
      </c>
      <c r="AG15" s="17">
        <v>2.253989437596422</v>
      </c>
      <c r="AH15" s="17">
        <v>2.4695944671268952</v>
      </c>
      <c r="AI15" s="17">
        <v>1.5814220831839927</v>
      </c>
      <c r="AJ15" s="17">
        <v>0.9771127105701952</v>
      </c>
      <c r="AK15" s="17">
        <v>1.7703631788502594</v>
      </c>
      <c r="AL15" s="17">
        <v>0.044950449735862</v>
      </c>
      <c r="AM15" s="17">
        <v>0.7064476436396503</v>
      </c>
      <c r="AN15" s="17">
        <v>0.4849276324975456</v>
      </c>
      <c r="AO15" s="17">
        <v>1.9886488351436007</v>
      </c>
      <c r="AP15" s="17">
        <v>3.9238515739196833</v>
      </c>
      <c r="AQ15" s="17">
        <v>0.1397434696358168</v>
      </c>
      <c r="AR15" s="17">
        <v>1.262168769381808</v>
      </c>
      <c r="AS15" s="17">
        <v>0.5151109032117313</v>
      </c>
      <c r="AT15" s="17">
        <v>0.7964662939645634</v>
      </c>
      <c r="AU15" s="17">
        <v>1.42899032351062</v>
      </c>
      <c r="AV15" s="17">
        <v>0.2569907136401178</v>
      </c>
      <c r="AW15" s="17">
        <v>0.13501071270511603</v>
      </c>
      <c r="AY15" s="22"/>
      <c r="AZ15" s="17"/>
      <c r="BA15" s="17"/>
      <c r="BB15" s="17"/>
    </row>
    <row r="16" spans="1:54" s="18" customFormat="1" ht="12.75">
      <c r="A16" s="16">
        <v>1967</v>
      </c>
      <c r="B16" s="17">
        <v>2.3193678484050424</v>
      </c>
      <c r="C16" s="17">
        <v>0.9292382584642632</v>
      </c>
      <c r="D16" s="17">
        <v>0.2804600605413661</v>
      </c>
      <c r="E16" s="17">
        <v>3.7976901474186158</v>
      </c>
      <c r="F16" s="17">
        <v>0.5350155101993112</v>
      </c>
      <c r="G16" s="17">
        <v>0.21542559684281062</v>
      </c>
      <c r="H16" s="17">
        <v>0.4660381845381871</v>
      </c>
      <c r="I16" s="17">
        <v>2.4023435516043072</v>
      </c>
      <c r="J16" s="17">
        <v>2.0100734249115644</v>
      </c>
      <c r="K16" s="17">
        <v>4.652071081173739</v>
      </c>
      <c r="L16" s="17">
        <v>0.46244674440167677</v>
      </c>
      <c r="M16" s="17">
        <v>3.8613929781365415</v>
      </c>
      <c r="N16" s="17">
        <v>3.11974927147777</v>
      </c>
      <c r="O16" s="17">
        <v>2.2031459670256037</v>
      </c>
      <c r="P16" s="17">
        <v>1.9575837317479858</v>
      </c>
      <c r="Q16" s="17">
        <v>0.800590673357124</v>
      </c>
      <c r="R16" s="17">
        <v>0.20907634601299652</v>
      </c>
      <c r="S16" s="17">
        <v>0.7572226854809805</v>
      </c>
      <c r="T16" s="17">
        <v>0.46028453982328466</v>
      </c>
      <c r="U16" s="17">
        <v>1.437107676364713</v>
      </c>
      <c r="V16" s="17">
        <v>2.8200369785417085</v>
      </c>
      <c r="W16" s="17">
        <v>2.7187335369559458</v>
      </c>
      <c r="X16" s="17">
        <v>1.4982610330211468</v>
      </c>
      <c r="Y16" s="17">
        <v>0.4434050672422122</v>
      </c>
      <c r="Z16" s="17">
        <v>2.225778440417011</v>
      </c>
      <c r="AA16" s="17">
        <v>1.6583540820619906</v>
      </c>
      <c r="AB16" s="17">
        <v>1.8285974170575492</v>
      </c>
      <c r="AC16" s="17">
        <v>0.08352060369949042</v>
      </c>
      <c r="AD16" s="17">
        <v>0.531708839662776</v>
      </c>
      <c r="AE16" s="17">
        <v>0.2011611224696514</v>
      </c>
      <c r="AF16" s="17">
        <v>0.02548746203892724</v>
      </c>
      <c r="AG16" s="17">
        <v>1.5326978331333467</v>
      </c>
      <c r="AH16" s="17">
        <v>2.180103543656792</v>
      </c>
      <c r="AI16" s="17">
        <v>1.3001776059279115</v>
      </c>
      <c r="AJ16" s="17">
        <v>1.010779856944726</v>
      </c>
      <c r="AK16" s="17">
        <v>1.5775686493899113</v>
      </c>
      <c r="AL16" s="17">
        <v>0.03233063051845849</v>
      </c>
      <c r="AM16" s="17">
        <v>0.7191517584267036</v>
      </c>
      <c r="AN16" s="17">
        <v>0.5383627138427015</v>
      </c>
      <c r="AO16" s="17">
        <v>2.5329334333265807</v>
      </c>
      <c r="AP16" s="17">
        <v>3.5521951504573717</v>
      </c>
      <c r="AQ16" s="17">
        <v>0.18260410091786008</v>
      </c>
      <c r="AR16" s="17">
        <v>1.3679282923750602</v>
      </c>
      <c r="AS16" s="17">
        <v>0.29694644473360243</v>
      </c>
      <c r="AT16" s="17">
        <v>0.7658871781645915</v>
      </c>
      <c r="AU16" s="17">
        <v>1.4778211107821289</v>
      </c>
      <c r="AV16" s="17">
        <v>0.24027038818157734</v>
      </c>
      <c r="AW16" s="17">
        <v>0.14741468085272164</v>
      </c>
      <c r="AY16" s="22"/>
      <c r="AZ16" s="17"/>
      <c r="BA16" s="17"/>
      <c r="BB16" s="17"/>
    </row>
    <row r="17" spans="1:54" s="18" customFormat="1" ht="12.75">
      <c r="A17" s="16">
        <v>1968</v>
      </c>
      <c r="B17" s="17">
        <v>1.857341346558414</v>
      </c>
      <c r="C17" s="17">
        <v>0.7216088497017803</v>
      </c>
      <c r="D17" s="17">
        <v>0.21387182052640602</v>
      </c>
      <c r="E17" s="17">
        <v>3.0266544108709543</v>
      </c>
      <c r="F17" s="17">
        <v>0.476872357918686</v>
      </c>
      <c r="G17" s="17">
        <v>0.09546707383397485</v>
      </c>
      <c r="H17" s="17">
        <v>0.25833612659924265</v>
      </c>
      <c r="I17" s="17">
        <v>2.4872303260039583</v>
      </c>
      <c r="J17" s="17">
        <v>2.022976066291627</v>
      </c>
      <c r="K17" s="17">
        <v>3.5990650784622336</v>
      </c>
      <c r="L17" s="17">
        <v>0.3566716603294323</v>
      </c>
      <c r="M17" s="17">
        <v>4.008096591139299</v>
      </c>
      <c r="N17" s="17">
        <v>2.4817770706393856</v>
      </c>
      <c r="O17" s="17">
        <v>1.939947980396129</v>
      </c>
      <c r="P17" s="17">
        <v>1.3736229200105967</v>
      </c>
      <c r="Q17" s="17">
        <v>0.700469242414798</v>
      </c>
      <c r="R17" s="17">
        <v>0.10267426056941609</v>
      </c>
      <c r="S17" s="17">
        <v>0.5040334066011126</v>
      </c>
      <c r="T17" s="17">
        <v>0.31750469947484067</v>
      </c>
      <c r="U17" s="17">
        <v>1.0695943798600616</v>
      </c>
      <c r="V17" s="17">
        <v>2.154901869224416</v>
      </c>
      <c r="W17" s="17">
        <v>2.491665990868149</v>
      </c>
      <c r="X17" s="17">
        <v>1.102077039472659</v>
      </c>
      <c r="Y17" s="17">
        <v>0.4099767444795936</v>
      </c>
      <c r="Z17" s="17">
        <v>2.578010595128641</v>
      </c>
      <c r="AA17" s="17">
        <v>1.1180966113976718</v>
      </c>
      <c r="AB17" s="17">
        <v>1.7631792016643033</v>
      </c>
      <c r="AC17" s="17">
        <v>0.03396327284131461</v>
      </c>
      <c r="AD17" s="17">
        <v>0.378764924186938</v>
      </c>
      <c r="AE17" s="17">
        <v>0.1664860909133409</v>
      </c>
      <c r="AF17" s="17">
        <v>0.01689419612441757</v>
      </c>
      <c r="AG17" s="17">
        <v>0.9606459366380452</v>
      </c>
      <c r="AH17" s="17">
        <v>1.6616716156830966</v>
      </c>
      <c r="AI17" s="17">
        <v>0.9637721237007372</v>
      </c>
      <c r="AJ17" s="17">
        <v>0.6237250248554643</v>
      </c>
      <c r="AK17" s="17">
        <v>1.0733127417369215</v>
      </c>
      <c r="AL17" s="17">
        <v>0.015895478027457884</v>
      </c>
      <c r="AM17" s="17">
        <v>0.8904269701266927</v>
      </c>
      <c r="AN17" s="17">
        <v>0.5077303226535351</v>
      </c>
      <c r="AO17" s="17">
        <v>1.729896197659379</v>
      </c>
      <c r="AP17" s="17">
        <v>2.9262569042090667</v>
      </c>
      <c r="AQ17" s="17">
        <v>0.09685600481525923</v>
      </c>
      <c r="AR17" s="17">
        <v>1.1871675273877609</v>
      </c>
      <c r="AS17" s="17">
        <v>0.10484301086160415</v>
      </c>
      <c r="AT17" s="17">
        <v>0.6330571064811208</v>
      </c>
      <c r="AU17" s="17">
        <v>1.206752279066868</v>
      </c>
      <c r="AV17" s="17">
        <v>0.1470343721462966</v>
      </c>
      <c r="AW17" s="17">
        <v>0.11767914260335666</v>
      </c>
      <c r="AY17" s="22"/>
      <c r="AZ17" s="17"/>
      <c r="BA17" s="17"/>
      <c r="BB17" s="17"/>
    </row>
    <row r="18" spans="1:54" s="18" customFormat="1" ht="12.75">
      <c r="A18" s="16">
        <v>1969</v>
      </c>
      <c r="B18" s="17">
        <v>1.9574812290598558</v>
      </c>
      <c r="C18" s="17">
        <v>0.835002756465967</v>
      </c>
      <c r="D18" s="17">
        <v>0.24547555180689096</v>
      </c>
      <c r="E18" s="17">
        <v>3.0876357381059982</v>
      </c>
      <c r="F18" s="17">
        <v>0.5265540265073009</v>
      </c>
      <c r="G18" s="17">
        <v>0.1010642742048589</v>
      </c>
      <c r="H18" s="17">
        <v>0.254637974084867</v>
      </c>
      <c r="I18" s="17">
        <v>2.8242413340917234</v>
      </c>
      <c r="J18" s="17">
        <v>2.0279089386171325</v>
      </c>
      <c r="K18" s="17">
        <v>3.8034934043415247</v>
      </c>
      <c r="L18" s="17">
        <v>0.48926084718954044</v>
      </c>
      <c r="M18" s="17">
        <v>3.704043853142385</v>
      </c>
      <c r="N18" s="17">
        <v>2.5802434160290475</v>
      </c>
      <c r="O18" s="17">
        <v>2.2825696771127144</v>
      </c>
      <c r="P18" s="17">
        <v>1.5380961337675898</v>
      </c>
      <c r="Q18" s="17">
        <v>0.7240054730329899</v>
      </c>
      <c r="R18" s="17">
        <v>0.10867625765532717</v>
      </c>
      <c r="S18" s="17">
        <v>0.47514108179707343</v>
      </c>
      <c r="T18" s="17">
        <v>0.3089704267504013</v>
      </c>
      <c r="U18" s="17">
        <v>1.1057197339919902</v>
      </c>
      <c r="V18" s="17">
        <v>2.8298487837185022</v>
      </c>
      <c r="W18" s="17">
        <v>2.565004400741768</v>
      </c>
      <c r="X18" s="17">
        <v>1.2448866411618955</v>
      </c>
      <c r="Y18" s="17">
        <v>0.4560455430022907</v>
      </c>
      <c r="Z18" s="17">
        <v>2.5875686252356984</v>
      </c>
      <c r="AA18" s="17">
        <v>1.13994527824095</v>
      </c>
      <c r="AB18" s="17">
        <v>1.7718320214738745</v>
      </c>
      <c r="AC18" s="17">
        <v>0.03968718416418631</v>
      </c>
      <c r="AD18" s="17">
        <v>0.3290662102039862</v>
      </c>
      <c r="AE18" s="17">
        <v>0.1899607573514516</v>
      </c>
      <c r="AF18" s="17">
        <v>0.01891820045659254</v>
      </c>
      <c r="AG18" s="17">
        <v>0.996600861759985</v>
      </c>
      <c r="AH18" s="17">
        <v>1.749238230664942</v>
      </c>
      <c r="AI18" s="17">
        <v>1.1094555772856898</v>
      </c>
      <c r="AJ18" s="17">
        <v>0.623199075984479</v>
      </c>
      <c r="AK18" s="17">
        <v>1.181523622041109</v>
      </c>
      <c r="AL18" s="17">
        <v>0.01851671472316155</v>
      </c>
      <c r="AM18" s="17">
        <v>0.8835643717567125</v>
      </c>
      <c r="AN18" s="17">
        <v>0.6456792519985664</v>
      </c>
      <c r="AO18" s="17">
        <v>1.6691045721587634</v>
      </c>
      <c r="AP18" s="17">
        <v>3.777291178258092</v>
      </c>
      <c r="AQ18" s="17">
        <v>0.10018171214411495</v>
      </c>
      <c r="AR18" s="17">
        <v>1.2601460987050226</v>
      </c>
      <c r="AS18" s="17">
        <v>0.12249390690498822</v>
      </c>
      <c r="AT18" s="17">
        <v>0.637717710648112</v>
      </c>
      <c r="AU18" s="17">
        <v>1.2802909912577332</v>
      </c>
      <c r="AV18" s="17">
        <v>0.16084064437206838</v>
      </c>
      <c r="AW18" s="17">
        <v>0.1492323237911206</v>
      </c>
      <c r="AY18" s="22"/>
      <c r="AZ18" s="17"/>
      <c r="BA18" s="17"/>
      <c r="BB18" s="17"/>
    </row>
    <row r="19" spans="1:54" s="18" customFormat="1" ht="12.75">
      <c r="A19" s="16">
        <v>1970</v>
      </c>
      <c r="B19" s="17">
        <v>1.8092394742173257</v>
      </c>
      <c r="C19" s="17">
        <v>0.7794548177021208</v>
      </c>
      <c r="D19" s="17">
        <v>0.26503295741066835</v>
      </c>
      <c r="E19" s="17">
        <v>3.279990626607034</v>
      </c>
      <c r="F19" s="17">
        <v>0.5851298797743528</v>
      </c>
      <c r="G19" s="17">
        <v>0.07720160335665643</v>
      </c>
      <c r="H19" s="17">
        <v>0.2738173542565957</v>
      </c>
      <c r="I19" s="17">
        <v>2.750588814261894</v>
      </c>
      <c r="J19" s="17">
        <v>1.8680900671642955</v>
      </c>
      <c r="K19" s="17">
        <v>4.385288889062037</v>
      </c>
      <c r="L19" s="17">
        <v>0.5034845893004628</v>
      </c>
      <c r="M19" s="17">
        <v>3.391536195477708</v>
      </c>
      <c r="N19" s="17">
        <v>2.671787911985165</v>
      </c>
      <c r="O19" s="17">
        <v>2.783023215315329</v>
      </c>
      <c r="P19" s="17">
        <v>1.5041120926898444</v>
      </c>
      <c r="Q19" s="17">
        <v>0.7621777824094996</v>
      </c>
      <c r="R19" s="17">
        <v>0.09215598393355254</v>
      </c>
      <c r="S19" s="17">
        <v>0.515920441242929</v>
      </c>
      <c r="T19" s="17">
        <v>0.26869263304296337</v>
      </c>
      <c r="U19" s="17">
        <v>1.2627572337971982</v>
      </c>
      <c r="V19" s="17">
        <v>2.535609622726777</v>
      </c>
      <c r="W19" s="17">
        <v>2.766747448224276</v>
      </c>
      <c r="X19" s="17">
        <v>1.1267244962677845</v>
      </c>
      <c r="Y19" s="17">
        <v>0.49104040088201834</v>
      </c>
      <c r="Z19" s="17">
        <v>2.61369976702872</v>
      </c>
      <c r="AA19" s="17">
        <v>1.2240959132630003</v>
      </c>
      <c r="AB19" s="17">
        <v>2.0994974567951257</v>
      </c>
      <c r="AC19" s="17">
        <v>0.0374792070405635</v>
      </c>
      <c r="AD19" s="17">
        <v>0.32908980528587684</v>
      </c>
      <c r="AE19" s="17">
        <v>0.18239296481276587</v>
      </c>
      <c r="AF19" s="17">
        <v>0.022906717699583926</v>
      </c>
      <c r="AG19" s="17">
        <v>0.91074504526967</v>
      </c>
      <c r="AH19" s="17">
        <v>1.8527946923064937</v>
      </c>
      <c r="AI19" s="17">
        <v>1.2727298296738403</v>
      </c>
      <c r="AJ19" s="17">
        <v>0.7248585988218978</v>
      </c>
      <c r="AK19" s="17">
        <v>1.2029715572454847</v>
      </c>
      <c r="AL19" s="17">
        <v>0.01693381192438952</v>
      </c>
      <c r="AM19" s="17">
        <v>0.8029407754281529</v>
      </c>
      <c r="AN19" s="17">
        <v>0.7607755431581243</v>
      </c>
      <c r="AO19" s="17">
        <v>1.6341214964703683</v>
      </c>
      <c r="AP19" s="17">
        <v>3.7557416231631113</v>
      </c>
      <c r="AQ19" s="17">
        <v>0.10769350945130977</v>
      </c>
      <c r="AR19" s="17">
        <v>1.2522076522105001</v>
      </c>
      <c r="AS19" s="17">
        <v>0.1306972051238098</v>
      </c>
      <c r="AT19" s="17">
        <v>0.6866053969861775</v>
      </c>
      <c r="AU19" s="17">
        <v>1.2987299208365148</v>
      </c>
      <c r="AV19" s="17">
        <v>0.15613236563245078</v>
      </c>
      <c r="AW19" s="17">
        <v>0.15857938040547911</v>
      </c>
      <c r="AY19" s="22"/>
      <c r="AZ19" s="17"/>
      <c r="BA19" s="17"/>
      <c r="BB19" s="17"/>
    </row>
    <row r="20" spans="1:54" s="18" customFormat="1" ht="12.75">
      <c r="A20" s="16">
        <v>1971</v>
      </c>
      <c r="B20" s="17">
        <v>1.6622565894251298</v>
      </c>
      <c r="C20" s="17">
        <v>0.8580558207604818</v>
      </c>
      <c r="D20" s="17">
        <v>0.25382380319770614</v>
      </c>
      <c r="E20" s="17">
        <v>3.339158449299528</v>
      </c>
      <c r="F20" s="17">
        <v>0.592596472861573</v>
      </c>
      <c r="G20" s="17">
        <v>0.07433296362063861</v>
      </c>
      <c r="H20" s="17">
        <v>0.26696458696295833</v>
      </c>
      <c r="I20" s="17">
        <v>2.2884052780851163</v>
      </c>
      <c r="J20" s="17">
        <v>1.8255901022268626</v>
      </c>
      <c r="K20" s="17">
        <v>4.413890320393947</v>
      </c>
      <c r="L20" s="17">
        <v>0.5429452017266366</v>
      </c>
      <c r="M20" s="17">
        <v>3.6256130323666453</v>
      </c>
      <c r="N20" s="17">
        <v>2.852125795141107</v>
      </c>
      <c r="O20" s="17">
        <v>2.51905054619688</v>
      </c>
      <c r="P20" s="17">
        <v>1.5089602920322265</v>
      </c>
      <c r="Q20" s="17">
        <v>0.7715698331021802</v>
      </c>
      <c r="R20" s="17">
        <v>0.0841161618955603</v>
      </c>
      <c r="S20" s="17">
        <v>0.6246544134422091</v>
      </c>
      <c r="T20" s="17">
        <v>0.23803692680494304</v>
      </c>
      <c r="U20" s="17">
        <v>1.4181671300119993</v>
      </c>
      <c r="V20" s="17">
        <v>3.4327519736329495</v>
      </c>
      <c r="W20" s="17">
        <v>2.601900882018357</v>
      </c>
      <c r="X20" s="17">
        <v>1.2492726441850681</v>
      </c>
      <c r="Y20" s="17">
        <v>0.5413255224322513</v>
      </c>
      <c r="Z20" s="17">
        <v>2.5208836335727978</v>
      </c>
      <c r="AA20" s="17">
        <v>1.1178823565161833</v>
      </c>
      <c r="AB20" s="17">
        <v>2.2062528626638205</v>
      </c>
      <c r="AC20" s="17">
        <v>0.03718653228872855</v>
      </c>
      <c r="AD20" s="17">
        <v>0.3393143010861604</v>
      </c>
      <c r="AE20" s="17">
        <v>0.18720163547396798</v>
      </c>
      <c r="AF20" s="17">
        <v>0.022887587866793412</v>
      </c>
      <c r="AG20" s="17">
        <v>0.8988260865499992</v>
      </c>
      <c r="AH20" s="17">
        <v>1.9591195275124276</v>
      </c>
      <c r="AI20" s="17">
        <v>1.2498793076311732</v>
      </c>
      <c r="AJ20" s="17">
        <v>0.8024550887472535</v>
      </c>
      <c r="AK20" s="17">
        <v>1.17489459646881</v>
      </c>
      <c r="AL20" s="17">
        <v>0.015187806727337893</v>
      </c>
      <c r="AM20" s="17">
        <v>0.7599129777469574</v>
      </c>
      <c r="AN20" s="17">
        <v>0.7756026780788831</v>
      </c>
      <c r="AO20" s="17">
        <v>1.5018870580168613</v>
      </c>
      <c r="AP20" s="17">
        <v>3.56804263140671</v>
      </c>
      <c r="AQ20" s="17">
        <v>0.10530608647208241</v>
      </c>
      <c r="AR20" s="17">
        <v>1.2249993603029408</v>
      </c>
      <c r="AS20" s="17">
        <v>0.11916955634164965</v>
      </c>
      <c r="AT20" s="17">
        <v>0.7105418997678079</v>
      </c>
      <c r="AU20" s="17">
        <v>1.31058938772966</v>
      </c>
      <c r="AV20" s="17">
        <v>0.13538575813061976</v>
      </c>
      <c r="AW20" s="17">
        <v>0.16103997358619937</v>
      </c>
      <c r="AY20" s="22"/>
      <c r="AZ20" s="17"/>
      <c r="BA20" s="17"/>
      <c r="BB20" s="17"/>
    </row>
    <row r="21" spans="1:54" s="18" customFormat="1" ht="12.75">
      <c r="A21" s="16">
        <v>1972</v>
      </c>
      <c r="B21" s="17">
        <v>1.6989733430989076</v>
      </c>
      <c r="C21" s="17">
        <v>0.8942407140609234</v>
      </c>
      <c r="D21" s="17">
        <v>0.28149584664412275</v>
      </c>
      <c r="E21" s="17">
        <v>3.574096228826105</v>
      </c>
      <c r="F21" s="17">
        <v>0.6332816466160727</v>
      </c>
      <c r="G21" s="17">
        <v>0.07872078766109301</v>
      </c>
      <c r="H21" s="17">
        <v>0.2526230222374593</v>
      </c>
      <c r="I21" s="17">
        <v>2.4514305075501395</v>
      </c>
      <c r="J21" s="17">
        <v>1.9433853142385191</v>
      </c>
      <c r="K21" s="17">
        <v>4.44847829705007</v>
      </c>
      <c r="L21" s="17">
        <v>0.5545647300182326</v>
      </c>
      <c r="M21" s="17">
        <v>3.0543967041186826</v>
      </c>
      <c r="N21" s="17">
        <v>2.6463848654376587</v>
      </c>
      <c r="O21" s="17">
        <v>2.792553728319646</v>
      </c>
      <c r="P21" s="17">
        <v>1.4749379486060683</v>
      </c>
      <c r="Q21" s="17">
        <v>0.791393243832884</v>
      </c>
      <c r="R21" s="17">
        <v>0.08220535280734288</v>
      </c>
      <c r="S21" s="17">
        <v>0.4950519335057892</v>
      </c>
      <c r="T21" s="17">
        <v>0.22151893721462967</v>
      </c>
      <c r="U21" s="17">
        <v>1.2896683486310014</v>
      </c>
      <c r="V21" s="17">
        <v>3.292527345685746</v>
      </c>
      <c r="W21" s="17">
        <v>2.6704134811675053</v>
      </c>
      <c r="X21" s="17">
        <v>1.290806220099422</v>
      </c>
      <c r="Y21" s="17">
        <v>0.5284030749092269</v>
      </c>
      <c r="Z21" s="17">
        <v>2.2694359461438967</v>
      </c>
      <c r="AA21" s="17">
        <v>1.1101422916893926</v>
      </c>
      <c r="AB21" s="17">
        <v>2.221471120132147</v>
      </c>
      <c r="AC21" s="17">
        <v>0.03351677492948528</v>
      </c>
      <c r="AD21" s="17">
        <v>0.2673472430692992</v>
      </c>
      <c r="AE21" s="17">
        <v>0.17627515302862665</v>
      </c>
      <c r="AF21" s="17">
        <v>0.0285268521216749</v>
      </c>
      <c r="AG21" s="17">
        <v>0.9100484588053793</v>
      </c>
      <c r="AH21" s="17">
        <v>1.9003418366551867</v>
      </c>
      <c r="AI21" s="17">
        <v>1.2351204983559552</v>
      </c>
      <c r="AJ21" s="17">
        <v>0.8104446876314846</v>
      </c>
      <c r="AK21" s="17">
        <v>1.0325396207009399</v>
      </c>
      <c r="AL21" s="17">
        <v>0.013739958758629288</v>
      </c>
      <c r="AM21" s="17">
        <v>0.7341178387433576</v>
      </c>
      <c r="AN21" s="17">
        <v>0.717624839491359</v>
      </c>
      <c r="AO21" s="17">
        <v>1.4927250346729832</v>
      </c>
      <c r="AP21" s="17">
        <v>3.833865514017235</v>
      </c>
      <c r="AQ21" s="17">
        <v>0.11928924973897867</v>
      </c>
      <c r="AR21" s="17">
        <v>1.1733598502438796</v>
      </c>
      <c r="AS21" s="17">
        <v>0.10244320791323183</v>
      </c>
      <c r="AT21" s="17">
        <v>0.720306710819529</v>
      </c>
      <c r="AU21" s="17">
        <v>1.37387185566689</v>
      </c>
      <c r="AV21" s="17">
        <v>0.1405919129357498</v>
      </c>
      <c r="AW21" s="17">
        <v>0.18223226044474916</v>
      </c>
      <c r="AY21" s="22"/>
      <c r="AZ21" s="17"/>
      <c r="BA21" s="17"/>
      <c r="BB21" s="17"/>
    </row>
    <row r="22" spans="1:54" s="18" customFormat="1" ht="12.75">
      <c r="A22" s="16">
        <v>1973</v>
      </c>
      <c r="B22" s="17">
        <v>1.8364816599398481</v>
      </c>
      <c r="C22" s="17">
        <v>0.9485767646333313</v>
      </c>
      <c r="D22" s="17">
        <v>0.31279389833413845</v>
      </c>
      <c r="E22" s="17">
        <v>3.889564480840255</v>
      </c>
      <c r="F22" s="17">
        <v>0.7158899354069596</v>
      </c>
      <c r="G22" s="17">
        <v>0.09365678577550607</v>
      </c>
      <c r="H22" s="17">
        <v>0.34937546991631735</v>
      </c>
      <c r="I22" s="17">
        <v>2.6612766366427203</v>
      </c>
      <c r="J22" s="17">
        <v>2.3446246731389566</v>
      </c>
      <c r="K22" s="17">
        <v>4.708326456654875</v>
      </c>
      <c r="L22" s="17">
        <v>0.7789108238924125</v>
      </c>
      <c r="M22" s="17">
        <v>2.514144547381216</v>
      </c>
      <c r="N22" s="17">
        <v>3.194124498605289</v>
      </c>
      <c r="O22" s="17">
        <v>3.5342936225086095</v>
      </c>
      <c r="P22" s="17">
        <v>1.6328680626762868</v>
      </c>
      <c r="Q22" s="17">
        <v>0.7497735510588895</v>
      </c>
      <c r="R22" s="17">
        <v>0.10122855651306666</v>
      </c>
      <c r="S22" s="17">
        <v>0.7077863023016628</v>
      </c>
      <c r="T22" s="17">
        <v>0.2662390435710835</v>
      </c>
      <c r="U22" s="17">
        <v>1.384074804039208</v>
      </c>
      <c r="V22" s="17">
        <v>4.255291614592261</v>
      </c>
      <c r="W22" s="17">
        <v>2.48972813576226</v>
      </c>
      <c r="X22" s="17">
        <v>1.370156966542519</v>
      </c>
      <c r="Y22" s="17">
        <v>0.7194369194807623</v>
      </c>
      <c r="Z22" s="17">
        <v>2.627194747627433</v>
      </c>
      <c r="AA22" s="17">
        <v>1.872839413442209</v>
      </c>
      <c r="AB22" s="17">
        <v>2.5179195360832773</v>
      </c>
      <c r="AC22" s="17">
        <v>0.03402862756541117</v>
      </c>
      <c r="AD22" s="17">
        <v>0.3415218477193748</v>
      </c>
      <c r="AE22" s="17">
        <v>0.22910583737202161</v>
      </c>
      <c r="AF22" s="17">
        <v>0.036183697324336545</v>
      </c>
      <c r="AG22" s="17">
        <v>0.9791337839522526</v>
      </c>
      <c r="AH22" s="17">
        <v>2.172450564896916</v>
      </c>
      <c r="AI22" s="17">
        <v>1.4707697051627682</v>
      </c>
      <c r="AJ22" s="17">
        <v>1.0814280921288433</v>
      </c>
      <c r="AK22" s="17">
        <v>1.188697775474903</v>
      </c>
      <c r="AL22" s="17">
        <v>0.013274578750525939</v>
      </c>
      <c r="AM22" s="17">
        <v>0.8762072556139067</v>
      </c>
      <c r="AN22" s="17">
        <v>0.974903534306774</v>
      </c>
      <c r="AO22" s="17">
        <v>1.6310372013838026</v>
      </c>
      <c r="AP22" s="17">
        <v>4.163067150270371</v>
      </c>
      <c r="AQ22" s="17">
        <v>0.1322470205388727</v>
      </c>
      <c r="AR22" s="17">
        <v>1.3508869668541865</v>
      </c>
      <c r="AS22" s="17">
        <v>0.10197632466378895</v>
      </c>
      <c r="AT22" s="17">
        <v>0.8797163960355925</v>
      </c>
      <c r="AU22" s="17">
        <v>1.544425135964844</v>
      </c>
      <c r="AV22" s="17">
        <v>0.11980876299262906</v>
      </c>
      <c r="AW22" s="17">
        <v>0.22158195298499322</v>
      </c>
      <c r="AY22" s="22"/>
      <c r="AZ22" s="17"/>
      <c r="BA22" s="17"/>
      <c r="BB22" s="17"/>
    </row>
    <row r="23" spans="1:54" s="18" customFormat="1" ht="12.75">
      <c r="A23" s="16">
        <v>1974</v>
      </c>
      <c r="B23" s="17">
        <v>1.7467204983559552</v>
      </c>
      <c r="C23" s="17">
        <v>0.8748427454704533</v>
      </c>
      <c r="D23" s="17">
        <v>0.3231573481011672</v>
      </c>
      <c r="E23" s="17">
        <v>3.917951906624488</v>
      </c>
      <c r="F23" s="17">
        <v>0.7767627125181157</v>
      </c>
      <c r="G23" s="17">
        <v>0.14007418982094716</v>
      </c>
      <c r="H23" s="17">
        <v>0.38957692392202087</v>
      </c>
      <c r="I23" s="17">
        <v>3.560638833741098</v>
      </c>
      <c r="J23" s="17">
        <v>2.4827230999984415</v>
      </c>
      <c r="K23" s="17">
        <v>4.993505592869053</v>
      </c>
      <c r="L23" s="17">
        <v>0.7489144469464399</v>
      </c>
      <c r="M23" s="17">
        <v>3.90677648002992</v>
      </c>
      <c r="N23" s="17">
        <v>4.15334233921865</v>
      </c>
      <c r="O23" s="17">
        <v>3.3864780344703993</v>
      </c>
      <c r="P23" s="17">
        <v>1.97885377740724</v>
      </c>
      <c r="Q23" s="17">
        <v>0.8255673840208194</v>
      </c>
      <c r="R23" s="17">
        <v>0.17550695017998785</v>
      </c>
      <c r="S23" s="17">
        <v>0.7766225880849604</v>
      </c>
      <c r="T23" s="17">
        <v>0.8209662137102429</v>
      </c>
      <c r="U23" s="17">
        <v>1.6943116493431614</v>
      </c>
      <c r="V23" s="17">
        <v>4.3217615309096</v>
      </c>
      <c r="W23" s="17">
        <v>2.7554946860731486</v>
      </c>
      <c r="X23" s="17">
        <v>0.9501317308441507</v>
      </c>
      <c r="Y23" s="17">
        <v>0.4464693646662823</v>
      </c>
      <c r="Z23" s="17">
        <v>3.619081687989902</v>
      </c>
      <c r="AA23" s="17">
        <v>1.8290379493852362</v>
      </c>
      <c r="AB23" s="17">
        <v>2.835786092627511</v>
      </c>
      <c r="AC23" s="17">
        <v>0.068861737739789</v>
      </c>
      <c r="AD23" s="17">
        <v>0.2987404593975472</v>
      </c>
      <c r="AE23" s="17">
        <v>0.22379351911299497</v>
      </c>
      <c r="AF23" s="17">
        <v>0.03752815422075392</v>
      </c>
      <c r="AG23" s="17">
        <v>1.0675917953592744</v>
      </c>
      <c r="AH23" s="17">
        <v>2.7031848475167912</v>
      </c>
      <c r="AI23" s="17">
        <v>1.3794836016269032</v>
      </c>
      <c r="AJ23" s="17">
        <v>0.9021363014445777</v>
      </c>
      <c r="AK23" s="17">
        <v>1.313748856181141</v>
      </c>
      <c r="AL23" s="17">
        <v>0.025206727548269466</v>
      </c>
      <c r="AM23" s="17">
        <v>1.1790362305402753</v>
      </c>
      <c r="AN23" s="17">
        <v>0.8979374748718268</v>
      </c>
      <c r="AO23" s="17">
        <v>1.7436986652849418</v>
      </c>
      <c r="AP23" s="17">
        <v>4.341516110080878</v>
      </c>
      <c r="AQ23" s="17">
        <v>0.11258114257218993</v>
      </c>
      <c r="AR23" s="17">
        <v>1.9778116166180986</v>
      </c>
      <c r="AS23" s="17">
        <v>0.14481939770301228</v>
      </c>
      <c r="AT23" s="17">
        <v>0.9852633229963691</v>
      </c>
      <c r="AU23" s="17">
        <v>1.8652633455922458</v>
      </c>
      <c r="AV23" s="17">
        <v>0.14106731140234685</v>
      </c>
      <c r="AW23" s="17">
        <v>0.16902507355347432</v>
      </c>
      <c r="AY23" s="22"/>
      <c r="AZ23" s="17"/>
      <c r="BA23" s="17"/>
      <c r="BB23" s="17"/>
    </row>
    <row r="24" spans="1:54" s="18" customFormat="1" ht="12.75">
      <c r="A24" s="16">
        <v>1975</v>
      </c>
      <c r="B24" s="17">
        <v>1.4485807709089777</v>
      </c>
      <c r="C24" s="17">
        <v>0.7304184809900182</v>
      </c>
      <c r="D24" s="17">
        <v>0.3030059349238753</v>
      </c>
      <c r="E24" s="17">
        <v>3.8735151891041126</v>
      </c>
      <c r="F24" s="17">
        <v>0.7104598641130728</v>
      </c>
      <c r="G24" s="17">
        <v>0.12858557541568622</v>
      </c>
      <c r="H24" s="17">
        <v>0.3898288483894594</v>
      </c>
      <c r="I24" s="17">
        <v>2.5820268524723007</v>
      </c>
      <c r="J24" s="17">
        <v>1.9969300953701827</v>
      </c>
      <c r="K24" s="17">
        <v>4.971210275669695</v>
      </c>
      <c r="L24" s="17">
        <v>0.721807425238815</v>
      </c>
      <c r="M24" s="17">
        <v>6.141751462498636</v>
      </c>
      <c r="N24" s="17">
        <v>3.18053625391532</v>
      </c>
      <c r="O24" s="17">
        <v>3.270516477848249</v>
      </c>
      <c r="P24" s="17">
        <v>1.846155544560627</v>
      </c>
      <c r="Q24" s="17">
        <v>0.6707325032335479</v>
      </c>
      <c r="R24" s="17">
        <v>0.15182196288042885</v>
      </c>
      <c r="S24" s="17">
        <v>0.7605955630269124</v>
      </c>
      <c r="T24" s="17">
        <v>0.476521186595191</v>
      </c>
      <c r="U24" s="17">
        <v>1.4095179302176994</v>
      </c>
      <c r="V24" s="17">
        <v>4.340410297486404</v>
      </c>
      <c r="W24" s="17">
        <v>2.414489136837512</v>
      </c>
      <c r="X24" s="17">
        <v>0.8192361105483785</v>
      </c>
      <c r="Y24" s="17">
        <v>0.6078257295351484</v>
      </c>
      <c r="Z24" s="17">
        <v>2.686779341914572</v>
      </c>
      <c r="AA24" s="17">
        <v>1.8294553466519143</v>
      </c>
      <c r="AB24" s="17">
        <v>2.2254731716819123</v>
      </c>
      <c r="AC24" s="17">
        <v>0.03896046888002369</v>
      </c>
      <c r="AD24" s="17">
        <v>0.37776004558133736</v>
      </c>
      <c r="AE24" s="17">
        <v>0.17713506077511648</v>
      </c>
      <c r="AF24" s="17">
        <v>0.03209279725265307</v>
      </c>
      <c r="AG24" s="17">
        <v>0.9745686984775054</v>
      </c>
      <c r="AH24" s="17">
        <v>2.507755165105733</v>
      </c>
      <c r="AI24" s="17">
        <v>1.198644942419473</v>
      </c>
      <c r="AJ24" s="17">
        <v>0.7830979757211202</v>
      </c>
      <c r="AK24" s="17">
        <v>1.3942261745960014</v>
      </c>
      <c r="AL24" s="17">
        <v>0.03224317191566284</v>
      </c>
      <c r="AM24" s="17">
        <v>0.7292089192158452</v>
      </c>
      <c r="AN24" s="17">
        <v>0.7225701148493868</v>
      </c>
      <c r="AO24" s="17">
        <v>1.626102700596843</v>
      </c>
      <c r="AP24" s="17">
        <v>3.3437365764909384</v>
      </c>
      <c r="AQ24" s="17">
        <v>0.09555782923750604</v>
      </c>
      <c r="AR24" s="17">
        <v>1.8752134772716647</v>
      </c>
      <c r="AS24" s="17">
        <v>0.11593104790325849</v>
      </c>
      <c r="AT24" s="17">
        <v>0.8453207866481743</v>
      </c>
      <c r="AU24" s="17">
        <v>1.5872007324180704</v>
      </c>
      <c r="AV24" s="17">
        <v>0.12789230088357667</v>
      </c>
      <c r="AW24" s="17">
        <v>0.1814153855324056</v>
      </c>
      <c r="AY24" s="22"/>
      <c r="AZ24" s="17"/>
      <c r="BA24" s="17"/>
      <c r="BB24" s="17"/>
    </row>
    <row r="25" spans="1:54" s="18" customFormat="1" ht="12.75">
      <c r="A25" s="16">
        <v>1976</v>
      </c>
      <c r="B25" s="17">
        <v>1.58739368172539</v>
      </c>
      <c r="C25" s="17">
        <v>1.0585661919985536</v>
      </c>
      <c r="D25" s="17">
        <v>0.36837208583316455</v>
      </c>
      <c r="E25" s="17">
        <v>4.76113836701937</v>
      </c>
      <c r="F25" s="17">
        <v>0.9319920018388369</v>
      </c>
      <c r="G25" s="17">
        <v>0.09675572010721355</v>
      </c>
      <c r="H25" s="17">
        <v>0.32165668806781883</v>
      </c>
      <c r="I25" s="17">
        <v>2.4558456460083216</v>
      </c>
      <c r="J25" s="17">
        <v>2.6153646094030014</v>
      </c>
      <c r="K25" s="17">
        <v>6.555206333857973</v>
      </c>
      <c r="L25" s="17">
        <v>0.968192551931558</v>
      </c>
      <c r="M25" s="17">
        <v>5.37565871499587</v>
      </c>
      <c r="N25" s="17">
        <v>3.914855299901825</v>
      </c>
      <c r="O25" s="17">
        <v>4.250221016502781</v>
      </c>
      <c r="P25" s="17">
        <v>2.0443591115924638</v>
      </c>
      <c r="Q25" s="17">
        <v>0.8420000724626389</v>
      </c>
      <c r="R25" s="17">
        <v>0.08838762470586402</v>
      </c>
      <c r="S25" s="17">
        <v>0.6402030509887644</v>
      </c>
      <c r="T25" s="17">
        <v>0.4628782309766094</v>
      </c>
      <c r="U25" s="17">
        <v>1.8147881839148523</v>
      </c>
      <c r="V25" s="17">
        <v>5.421712119181562</v>
      </c>
      <c r="W25" s="17">
        <v>3.6043471505820386</v>
      </c>
      <c r="X25" s="17">
        <v>1.0312822965202348</v>
      </c>
      <c r="Y25" s="17">
        <v>0.7364358529553848</v>
      </c>
      <c r="Z25" s="17">
        <v>2.9615363061195867</v>
      </c>
      <c r="AA25" s="17">
        <v>2.559744873852675</v>
      </c>
      <c r="AB25" s="17">
        <v>3.0448037501363543</v>
      </c>
      <c r="AC25" s="17">
        <v>0.04428914479281919</v>
      </c>
      <c r="AD25" s="17">
        <v>0.32551264527590346</v>
      </c>
      <c r="AE25" s="17">
        <v>0.24023584524162003</v>
      </c>
      <c r="AF25" s="17">
        <v>0.05487626462109053</v>
      </c>
      <c r="AG25" s="17">
        <v>0.965397079677736</v>
      </c>
      <c r="AH25" s="17">
        <v>3.027721730220816</v>
      </c>
      <c r="AI25" s="17">
        <v>1.5578788494802949</v>
      </c>
      <c r="AJ25" s="17">
        <v>1.0663476617163516</v>
      </c>
      <c r="AK25" s="17">
        <v>1.5190360279565536</v>
      </c>
      <c r="AL25" s="17">
        <v>0.01467778115503888</v>
      </c>
      <c r="AM25" s="17">
        <v>0.9364766311885432</v>
      </c>
      <c r="AN25" s="17">
        <v>1.0772416597840144</v>
      </c>
      <c r="AO25" s="17">
        <v>1.6677077854482554</v>
      </c>
      <c r="AP25" s="17">
        <v>4.675329610727587</v>
      </c>
      <c r="AQ25" s="17">
        <v>0.17289587298000655</v>
      </c>
      <c r="AR25" s="17">
        <v>1.421552322700285</v>
      </c>
      <c r="AS25" s="17">
        <v>0.10852461641551481</v>
      </c>
      <c r="AT25" s="17">
        <v>1.0913704212183075</v>
      </c>
      <c r="AU25" s="17">
        <v>1.9714873805924793</v>
      </c>
      <c r="AV25" s="17">
        <v>0.13382666352402176</v>
      </c>
      <c r="AW25" s="17">
        <v>0.17140719016378117</v>
      </c>
      <c r="AY25" s="22"/>
      <c r="AZ25" s="17"/>
      <c r="BA25" s="17"/>
      <c r="BB25" s="17"/>
    </row>
    <row r="26" spans="1:54" s="18" customFormat="1" ht="12.75">
      <c r="A26" s="16">
        <v>1977</v>
      </c>
      <c r="B26" s="17">
        <v>1.450778967134687</v>
      </c>
      <c r="C26" s="17">
        <v>1.0199860339804103</v>
      </c>
      <c r="D26" s="17">
        <v>0.33015600785401505</v>
      </c>
      <c r="E26" s="17">
        <v>3.9563223348553085</v>
      </c>
      <c r="F26" s="17">
        <v>0.687945260008415</v>
      </c>
      <c r="G26" s="17">
        <v>0.10496520460955883</v>
      </c>
      <c r="H26" s="17">
        <v>0.33831999820791325</v>
      </c>
      <c r="I26" s="17">
        <v>2.4518225389973662</v>
      </c>
      <c r="J26" s="17">
        <v>2.5294004332174973</v>
      </c>
      <c r="K26" s="17">
        <v>4.920011854264387</v>
      </c>
      <c r="L26" s="17">
        <v>0.6499977062068535</v>
      </c>
      <c r="M26" s="17">
        <v>5.84756530052516</v>
      </c>
      <c r="N26" s="17">
        <v>3.9209259953873246</v>
      </c>
      <c r="O26" s="17">
        <v>3.4177396207009396</v>
      </c>
      <c r="P26" s="17">
        <v>1.9996626497950787</v>
      </c>
      <c r="Q26" s="17">
        <v>0.7311777979149461</v>
      </c>
      <c r="R26" s="17">
        <v>0.08523448247650808</v>
      </c>
      <c r="S26" s="17">
        <v>0.6818843286687133</v>
      </c>
      <c r="T26" s="17">
        <v>0.2712093103582615</v>
      </c>
      <c r="U26" s="17">
        <v>1.6803682021473876</v>
      </c>
      <c r="V26" s="17">
        <v>4.213582322232784</v>
      </c>
      <c r="W26" s="17">
        <v>2.97564211481822</v>
      </c>
      <c r="X26" s="17">
        <v>0.991339821726325</v>
      </c>
      <c r="Y26" s="17">
        <v>0.8726392934503125</v>
      </c>
      <c r="Z26" s="17">
        <v>2.7572454995247075</v>
      </c>
      <c r="AA26" s="17">
        <v>2.1072208902775396</v>
      </c>
      <c r="AB26" s="17">
        <v>2.7580839358900437</v>
      </c>
      <c r="AC26" s="17">
        <v>0.03877302152841627</v>
      </c>
      <c r="AD26" s="17">
        <v>0.3062917304545667</v>
      </c>
      <c r="AE26" s="17">
        <v>0.1765891059045363</v>
      </c>
      <c r="AF26" s="17">
        <v>0.042345301631578125</v>
      </c>
      <c r="AG26" s="17">
        <v>0.9190710375403219</v>
      </c>
      <c r="AH26" s="17">
        <v>2.6514862671611787</v>
      </c>
      <c r="AI26" s="17">
        <v>1.4230858877062849</v>
      </c>
      <c r="AJ26" s="17">
        <v>0.8579378130308084</v>
      </c>
      <c r="AK26" s="17">
        <v>1.3696813490517523</v>
      </c>
      <c r="AL26" s="17">
        <v>0.02200556983684219</v>
      </c>
      <c r="AM26" s="17">
        <v>0.9460061554284646</v>
      </c>
      <c r="AN26" s="17">
        <v>0.755772274469776</v>
      </c>
      <c r="AO26" s="17">
        <v>1.7136948800860201</v>
      </c>
      <c r="AP26" s="17">
        <v>4.01076795125524</v>
      </c>
      <c r="AQ26" s="17">
        <v>0.11022438788549345</v>
      </c>
      <c r="AR26" s="17">
        <v>1.4642697861962568</v>
      </c>
      <c r="AS26" s="17">
        <v>0.1253904380483396</v>
      </c>
      <c r="AT26" s="17">
        <v>0.8178869995792492</v>
      </c>
      <c r="AU26" s="17">
        <v>1.947869240778545</v>
      </c>
      <c r="AV26" s="17">
        <v>0.18042280196662044</v>
      </c>
      <c r="AW26" s="17">
        <v>0.16339939746926183</v>
      </c>
      <c r="AY26" s="22"/>
      <c r="AZ26" s="17"/>
      <c r="BA26" s="17"/>
      <c r="BB26" s="17"/>
    </row>
    <row r="27" spans="1:54" s="18" customFormat="1" ht="12.75">
      <c r="A27" s="16">
        <v>1978</v>
      </c>
      <c r="B27" s="17">
        <v>1.5184107065496875</v>
      </c>
      <c r="C27" s="17">
        <v>0.98808610984769</v>
      </c>
      <c r="D27" s="17">
        <v>0.31264536067694126</v>
      </c>
      <c r="E27" s="17">
        <v>3.9505755130822333</v>
      </c>
      <c r="F27" s="17">
        <v>0.8449329814090477</v>
      </c>
      <c r="G27" s="17">
        <v>0.11206143359149771</v>
      </c>
      <c r="H27" s="17">
        <v>0.30843803174331086</v>
      </c>
      <c r="I27" s="17">
        <v>2.5655049204469305</v>
      </c>
      <c r="J27" s="17">
        <v>2.3977113041716667</v>
      </c>
      <c r="K27" s="17">
        <v>5.333893878075766</v>
      </c>
      <c r="L27" s="17">
        <v>0.7452594038584407</v>
      </c>
      <c r="M27" s="17">
        <v>5.097362991849901</v>
      </c>
      <c r="N27" s="17">
        <v>3.9891006942388305</v>
      </c>
      <c r="O27" s="17">
        <v>3.3543402136479097</v>
      </c>
      <c r="P27" s="17">
        <v>1.938403348864752</v>
      </c>
      <c r="Q27" s="17">
        <v>0.8206313248975394</v>
      </c>
      <c r="R27" s="17">
        <v>0.1165966690561157</v>
      </c>
      <c r="S27" s="17">
        <v>0.608765960480591</v>
      </c>
      <c r="T27" s="17">
        <v>0.2605429696436085</v>
      </c>
      <c r="U27" s="17">
        <v>1.82205290084306</v>
      </c>
      <c r="V27" s="17">
        <v>4.304891759517539</v>
      </c>
      <c r="W27" s="17">
        <v>2.753568980536379</v>
      </c>
      <c r="X27" s="17">
        <v>1.057827190631282</v>
      </c>
      <c r="Y27" s="17">
        <v>0.7678975588661545</v>
      </c>
      <c r="Z27" s="17">
        <v>2.696700022595877</v>
      </c>
      <c r="AA27" s="17">
        <v>2.3038574527434514</v>
      </c>
      <c r="AB27" s="17">
        <v>2.8996040812828228</v>
      </c>
      <c r="AC27" s="17">
        <v>0.04666162192423369</v>
      </c>
      <c r="AD27" s="17">
        <v>0.30659692929828114</v>
      </c>
      <c r="AE27" s="17">
        <v>0.19257112059964782</v>
      </c>
      <c r="AF27" s="17">
        <v>0.050902268267597514</v>
      </c>
      <c r="AG27" s="17">
        <v>1.0464452572034095</v>
      </c>
      <c r="AH27" s="17">
        <v>2.7824910130744414</v>
      </c>
      <c r="AI27" s="17">
        <v>1.441416014243194</v>
      </c>
      <c r="AJ27" s="17">
        <v>0.7931387036200154</v>
      </c>
      <c r="AK27" s="17">
        <v>1.5476791603683906</v>
      </c>
      <c r="AL27" s="17">
        <v>0.018806929017780617</v>
      </c>
      <c r="AM27" s="17">
        <v>0.9188251110314628</v>
      </c>
      <c r="AN27" s="17">
        <v>0.9127696693210328</v>
      </c>
      <c r="AO27" s="17">
        <v>1.7601125313615185</v>
      </c>
      <c r="AP27" s="17">
        <v>4.2317482959592345</v>
      </c>
      <c r="AQ27" s="17">
        <v>0.11874756073615808</v>
      </c>
      <c r="AR27" s="17">
        <v>1.4292238300790077</v>
      </c>
      <c r="AS27" s="17">
        <v>0.11553393269545434</v>
      </c>
      <c r="AT27" s="17">
        <v>1.0176215463371305</v>
      </c>
      <c r="AU27" s="17">
        <v>2.160399056427358</v>
      </c>
      <c r="AV27" s="17">
        <v>0.17389283866544078</v>
      </c>
      <c r="AW27" s="17">
        <v>0.18791993953655078</v>
      </c>
      <c r="AY27" s="22"/>
      <c r="AZ27" s="17"/>
      <c r="BA27" s="17"/>
      <c r="BB27" s="17"/>
    </row>
    <row r="28" spans="1:54" s="18" customFormat="1" ht="12.75">
      <c r="A28" s="16">
        <v>1979</v>
      </c>
      <c r="B28" s="17">
        <v>1.4728646974490036</v>
      </c>
      <c r="C28" s="17">
        <v>0.9578485311875095</v>
      </c>
      <c r="D28" s="17">
        <v>0.34841068769381806</v>
      </c>
      <c r="E28" s="17">
        <v>4.250347197332129</v>
      </c>
      <c r="F28" s="17">
        <v>0.7237125753066026</v>
      </c>
      <c r="G28" s="17">
        <v>0.10234217512583567</v>
      </c>
      <c r="H28" s="17">
        <v>0.3323603734552991</v>
      </c>
      <c r="I28" s="17">
        <v>2.8597785853422883</v>
      </c>
      <c r="J28" s="17">
        <v>2.4556063073662555</v>
      </c>
      <c r="K28" s="17">
        <v>6.0076782214707585</v>
      </c>
      <c r="L28" s="17">
        <v>0.792761001075252</v>
      </c>
      <c r="M28" s="17">
        <v>5.817578490283773</v>
      </c>
      <c r="N28" s="17">
        <v>4.335590965545184</v>
      </c>
      <c r="O28" s="17">
        <v>3.6027502984214053</v>
      </c>
      <c r="P28" s="17">
        <v>1.8391887223200512</v>
      </c>
      <c r="Q28" s="17">
        <v>0.7495918414081127</v>
      </c>
      <c r="R28" s="17">
        <v>0.09822512645899238</v>
      </c>
      <c r="S28" s="17">
        <v>0.7202779355939599</v>
      </c>
      <c r="T28" s="17">
        <v>0.2494106672796123</v>
      </c>
      <c r="U28" s="17">
        <v>1.9035732270028518</v>
      </c>
      <c r="V28" s="17">
        <v>5.047051118106309</v>
      </c>
      <c r="W28" s="17">
        <v>3.3989866738869585</v>
      </c>
      <c r="X28" s="17">
        <v>0.9685878956226333</v>
      </c>
      <c r="Y28" s="17">
        <v>0.8329446369855542</v>
      </c>
      <c r="Z28" s="17">
        <v>2.8443144714902373</v>
      </c>
      <c r="AA28" s="17">
        <v>2.61219436349753</v>
      </c>
      <c r="AB28" s="17">
        <v>3.2582574543017873</v>
      </c>
      <c r="AC28" s="17">
        <v>0.042829100247775476</v>
      </c>
      <c r="AD28" s="17">
        <v>0.3032185805893628</v>
      </c>
      <c r="AE28" s="17">
        <v>0.1981148691776659</v>
      </c>
      <c r="AF28" s="17">
        <v>0.05630053450156613</v>
      </c>
      <c r="AG28" s="17">
        <v>1.1756969838400524</v>
      </c>
      <c r="AH28" s="17">
        <v>3.1468419067803213</v>
      </c>
      <c r="AI28" s="17">
        <v>1.7159051316015022</v>
      </c>
      <c r="AJ28" s="17">
        <v>0.8491629396456344</v>
      </c>
      <c r="AK28" s="17">
        <v>1.3587751889482789</v>
      </c>
      <c r="AL28" s="17">
        <v>0.019452108444624517</v>
      </c>
      <c r="AM28" s="17">
        <v>0.9003249481853173</v>
      </c>
      <c r="AN28" s="17">
        <v>0.8748002329712798</v>
      </c>
      <c r="AO28" s="17">
        <v>1.7223114561094575</v>
      </c>
      <c r="AP28" s="17">
        <v>4.655200467500896</v>
      </c>
      <c r="AQ28" s="17">
        <v>0.10194898661389101</v>
      </c>
      <c r="AR28" s="17">
        <v>1.4713319373237133</v>
      </c>
      <c r="AS28" s="17">
        <v>0.11954625921366349</v>
      </c>
      <c r="AT28" s="17">
        <v>1.169463907372489</v>
      </c>
      <c r="AU28" s="17">
        <v>2.076851690794907</v>
      </c>
      <c r="AV28" s="17">
        <v>0.13734355222764177</v>
      </c>
      <c r="AW28" s="17">
        <v>0.16316183104517618</v>
      </c>
      <c r="AY28" s="22"/>
      <c r="AZ28" s="17"/>
      <c r="BA28" s="17"/>
      <c r="BB28" s="17"/>
    </row>
    <row r="29" spans="1:54" s="18" customFormat="1" ht="12.75">
      <c r="A29" s="16">
        <v>1980</v>
      </c>
      <c r="B29" s="17">
        <v>1.7214507269638935</v>
      </c>
      <c r="C29" s="17">
        <v>1.2271771913927139</v>
      </c>
      <c r="D29" s="17">
        <v>0.48808084235869786</v>
      </c>
      <c r="E29" s="17">
        <v>5.736517571021178</v>
      </c>
      <c r="F29" s="17">
        <v>1.0919867767371554</v>
      </c>
      <c r="G29" s="17">
        <v>0.16466535787193592</v>
      </c>
      <c r="H29" s="17">
        <v>0.4625701423540229</v>
      </c>
      <c r="I29" s="17">
        <v>4.09641192516869</v>
      </c>
      <c r="J29" s="17">
        <v>3.2508574262517334</v>
      </c>
      <c r="K29" s="17">
        <v>7.286160198532047</v>
      </c>
      <c r="L29" s="17">
        <v>0.8599464111514546</v>
      </c>
      <c r="M29" s="17">
        <v>7.301915965934768</v>
      </c>
      <c r="N29" s="17">
        <v>5.724164673294791</v>
      </c>
      <c r="O29" s="17">
        <v>4.086981185426438</v>
      </c>
      <c r="P29" s="17">
        <v>2.1651763654922007</v>
      </c>
      <c r="Q29" s="17">
        <v>1.255820269280516</v>
      </c>
      <c r="R29" s="17">
        <v>0.12907521076498732</v>
      </c>
      <c r="S29" s="17">
        <v>0.9174861682068224</v>
      </c>
      <c r="T29" s="17">
        <v>0.26707994428947657</v>
      </c>
      <c r="U29" s="17">
        <v>2.24105792336102</v>
      </c>
      <c r="V29" s="17">
        <v>5.397917565567001</v>
      </c>
      <c r="W29" s="17">
        <v>4.35880059684281</v>
      </c>
      <c r="X29" s="17">
        <v>1.1891410691745492</v>
      </c>
      <c r="Y29" s="17">
        <v>0.6943867414408378</v>
      </c>
      <c r="Z29" s="17">
        <v>3.228485844072868</v>
      </c>
      <c r="AA29" s="17">
        <v>2.94501348350501</v>
      </c>
      <c r="AB29" s="17">
        <v>4.324847689766405</v>
      </c>
      <c r="AC29" s="17">
        <v>0.0536594390612582</v>
      </c>
      <c r="AD29" s="17">
        <v>0.41229594497514455</v>
      </c>
      <c r="AE29" s="17">
        <v>0.20472547661716353</v>
      </c>
      <c r="AF29" s="17">
        <v>0.06483899715603622</v>
      </c>
      <c r="AG29" s="17">
        <v>1.492285425659566</v>
      </c>
      <c r="AH29" s="17">
        <v>4.264789719655296</v>
      </c>
      <c r="AI29" s="17">
        <v>1.945797717037291</v>
      </c>
      <c r="AJ29" s="17">
        <v>0.970043218899503</v>
      </c>
      <c r="AK29" s="17">
        <v>1.7153141224229014</v>
      </c>
      <c r="AL29" s="17">
        <v>0.03126170193701205</v>
      </c>
      <c r="AM29" s="17">
        <v>1.130312957566502</v>
      </c>
      <c r="AN29" s="17">
        <v>0.882305349768587</v>
      </c>
      <c r="AO29" s="17">
        <v>2.0525092510635647</v>
      </c>
      <c r="AP29" s="17">
        <v>5.269505774415234</v>
      </c>
      <c r="AQ29" s="17">
        <v>0.09870114888345204</v>
      </c>
      <c r="AR29" s="17">
        <v>1.7056324266413176</v>
      </c>
      <c r="AS29" s="17">
        <v>0.20260971630487293</v>
      </c>
      <c r="AT29" s="17">
        <v>1.3869031657602344</v>
      </c>
      <c r="AU29" s="17">
        <v>2.968913828676505</v>
      </c>
      <c r="AV29" s="17">
        <v>0.15255998722164216</v>
      </c>
      <c r="AW29" s="17">
        <v>0.15730565403375357</v>
      </c>
      <c r="AY29" s="22"/>
      <c r="AZ29" s="17"/>
      <c r="BA29" s="17"/>
      <c r="BB29" s="17"/>
    </row>
    <row r="30" spans="1:54" s="18" customFormat="1" ht="12.75">
      <c r="A30" s="16">
        <v>1981</v>
      </c>
      <c r="B30" s="17">
        <v>1.4640778217574917</v>
      </c>
      <c r="C30" s="17">
        <v>1.0862728184039339</v>
      </c>
      <c r="D30" s="17">
        <v>0.438973401380686</v>
      </c>
      <c r="E30" s="17">
        <v>4.932121735674993</v>
      </c>
      <c r="F30" s="17">
        <v>0.8435057479235168</v>
      </c>
      <c r="G30" s="17">
        <v>0.12015635886927117</v>
      </c>
      <c r="H30" s="17">
        <v>0.4436829707344439</v>
      </c>
      <c r="I30" s="17">
        <v>3.282080155366131</v>
      </c>
      <c r="J30" s="17">
        <v>2.668536071589971</v>
      </c>
      <c r="K30" s="17">
        <v>6.683127197643795</v>
      </c>
      <c r="L30" s="17">
        <v>0.8129323900204142</v>
      </c>
      <c r="M30" s="17">
        <v>6.169986845303954</v>
      </c>
      <c r="N30" s="17">
        <v>4.812061451434449</v>
      </c>
      <c r="O30" s="17">
        <v>3.318652683455143</v>
      </c>
      <c r="P30" s="17">
        <v>1.9527724384846736</v>
      </c>
      <c r="Q30" s="17">
        <v>0.9071553544435961</v>
      </c>
      <c r="R30" s="17">
        <v>0.11381859484814012</v>
      </c>
      <c r="S30" s="17">
        <v>0.940280968038522</v>
      </c>
      <c r="T30" s="17">
        <v>0.23871186766607969</v>
      </c>
      <c r="U30" s="17">
        <v>2.1624582919075594</v>
      </c>
      <c r="V30" s="17">
        <v>5.2538150395038254</v>
      </c>
      <c r="W30" s="17">
        <v>3.4405525985258136</v>
      </c>
      <c r="X30" s="17">
        <v>1.1147129193872622</v>
      </c>
      <c r="Y30" s="17">
        <v>0.627039223325178</v>
      </c>
      <c r="Z30" s="17">
        <v>3.004061372738464</v>
      </c>
      <c r="AA30" s="17">
        <v>2.5814291767309223</v>
      </c>
      <c r="AB30" s="17">
        <v>3.806738454286204</v>
      </c>
      <c r="AC30" s="17">
        <v>0.04098860190740365</v>
      </c>
      <c r="AD30" s="17">
        <v>0.3170967588942045</v>
      </c>
      <c r="AE30" s="17">
        <v>0.1782138196381543</v>
      </c>
      <c r="AF30" s="17">
        <v>0.05285663818547318</v>
      </c>
      <c r="AG30" s="17">
        <v>1.2357685496563868</v>
      </c>
      <c r="AH30" s="17">
        <v>3.8576212658365927</v>
      </c>
      <c r="AI30" s="17">
        <v>1.5044473609574418</v>
      </c>
      <c r="AJ30" s="17">
        <v>0.8726966495769117</v>
      </c>
      <c r="AK30" s="17">
        <v>1.5622424966106185</v>
      </c>
      <c r="AL30" s="17">
        <v>0.023661526359258857</v>
      </c>
      <c r="AM30" s="17">
        <v>1.0226380561312742</v>
      </c>
      <c r="AN30" s="17">
        <v>0.893038025743716</v>
      </c>
      <c r="AO30" s="17">
        <v>2.006595881317106</v>
      </c>
      <c r="AP30" s="17">
        <v>5.009289446167272</v>
      </c>
      <c r="AQ30" s="17">
        <v>0.09774837878480934</v>
      </c>
      <c r="AR30" s="17">
        <v>1.549887806797463</v>
      </c>
      <c r="AS30" s="17">
        <v>0.1477808143865609</v>
      </c>
      <c r="AT30" s="17">
        <v>1.3457192649327576</v>
      </c>
      <c r="AU30" s="17">
        <v>2.9831067444795933</v>
      </c>
      <c r="AV30" s="17">
        <v>0.14313061460784468</v>
      </c>
      <c r="AW30" s="17">
        <v>0.19141973149865205</v>
      </c>
      <c r="AY30" s="22"/>
      <c r="AZ30" s="17"/>
      <c r="BA30" s="17"/>
      <c r="BB30" s="17"/>
    </row>
    <row r="31" spans="1:54" s="18" customFormat="1" ht="12.75">
      <c r="A31" s="16">
        <v>1982</v>
      </c>
      <c r="B31" s="17">
        <v>1.1201808870050334</v>
      </c>
      <c r="C31" s="17">
        <v>0.8686517768979207</v>
      </c>
      <c r="D31" s="17">
        <v>0.3475651319131695</v>
      </c>
      <c r="E31" s="17">
        <v>3.605137914322669</v>
      </c>
      <c r="F31" s="17">
        <v>0.7528237567592838</v>
      </c>
      <c r="G31" s="17">
        <v>0.06682688965420518</v>
      </c>
      <c r="H31" s="17">
        <v>0.25493271181686433</v>
      </c>
      <c r="I31" s="17">
        <v>2.5363035163859062</v>
      </c>
      <c r="J31" s="17">
        <v>1.862287091521092</v>
      </c>
      <c r="K31" s="17">
        <v>5.036853446260772</v>
      </c>
      <c r="L31" s="17">
        <v>0.756060935469293</v>
      </c>
      <c r="M31" s="17">
        <v>6.455628570538094</v>
      </c>
      <c r="N31" s="17">
        <v>4.011391418241885</v>
      </c>
      <c r="O31" s="17">
        <v>2.6721346854498136</v>
      </c>
      <c r="P31" s="17">
        <v>1.4552458415795297</v>
      </c>
      <c r="Q31" s="17">
        <v>0.6666853791432268</v>
      </c>
      <c r="R31" s="17">
        <v>0.06425278438079506</v>
      </c>
      <c r="S31" s="17">
        <v>0.6073271996696327</v>
      </c>
      <c r="T31" s="17">
        <v>0.11398992036901404</v>
      </c>
      <c r="U31" s="17">
        <v>1.9109634118215393</v>
      </c>
      <c r="V31" s="17">
        <v>3.8857776838447275</v>
      </c>
      <c r="W31" s="17">
        <v>2.5133774789235015</v>
      </c>
      <c r="X31" s="17">
        <v>0.9298524512630316</v>
      </c>
      <c r="Y31" s="17">
        <v>0.7101452388929579</v>
      </c>
      <c r="Z31" s="17">
        <v>2.0973723161552726</v>
      </c>
      <c r="AA31" s="17">
        <v>1.8655578041482912</v>
      </c>
      <c r="AB31" s="17">
        <v>2.802295612504091</v>
      </c>
      <c r="AC31" s="17">
        <v>0.02596830661825435</v>
      </c>
      <c r="AD31" s="17">
        <v>0.23906406951738324</v>
      </c>
      <c r="AE31" s="17">
        <v>0.15068066205918562</v>
      </c>
      <c r="AF31" s="17">
        <v>0.03814199638465973</v>
      </c>
      <c r="AG31" s="17">
        <v>0.9815266678094466</v>
      </c>
      <c r="AH31" s="17">
        <v>3.0186087149958705</v>
      </c>
      <c r="AI31" s="17">
        <v>1.1187683735643827</v>
      </c>
      <c r="AJ31" s="17">
        <v>0.7321315746988515</v>
      </c>
      <c r="AK31" s="17">
        <v>1.1835884971404527</v>
      </c>
      <c r="AL31" s="17">
        <v>0.013108688745695096</v>
      </c>
      <c r="AM31" s="17">
        <v>0.6697408717333375</v>
      </c>
      <c r="AN31" s="17">
        <v>0.7093416933661623</v>
      </c>
      <c r="AO31" s="17">
        <v>1.3527334325474125</v>
      </c>
      <c r="AP31" s="17">
        <v>3.4999922394851257</v>
      </c>
      <c r="AQ31" s="17">
        <v>0.06480386978541709</v>
      </c>
      <c r="AR31" s="17">
        <v>1.1160277079989405</v>
      </c>
      <c r="AS31" s="17">
        <v>0.07341729474373158</v>
      </c>
      <c r="AT31" s="17">
        <v>1.0647065309875177</v>
      </c>
      <c r="AU31" s="17">
        <v>2.3538608608249834</v>
      </c>
      <c r="AV31" s="17">
        <v>0.10748059037571488</v>
      </c>
      <c r="AW31" s="17">
        <v>0.14667057268859765</v>
      </c>
      <c r="AY31" s="22"/>
      <c r="AZ31" s="17"/>
      <c r="BA31" s="17"/>
      <c r="BB31" s="17"/>
    </row>
    <row r="32" spans="1:54" s="18" customFormat="1" ht="12.75">
      <c r="A32" s="16">
        <v>1983</v>
      </c>
      <c r="B32" s="17">
        <v>1.025716272927023</v>
      </c>
      <c r="C32" s="17">
        <v>0.9657728230075655</v>
      </c>
      <c r="D32" s="17">
        <v>0.3333026691184492</v>
      </c>
      <c r="E32" s="17">
        <v>3.693115464929641</v>
      </c>
      <c r="F32" s="17">
        <v>0.7322458368266039</v>
      </c>
      <c r="G32" s="17">
        <v>0.07651552942138973</v>
      </c>
      <c r="H32" s="17">
        <v>0.2409763979835128</v>
      </c>
      <c r="I32" s="17">
        <v>2.9306087259042246</v>
      </c>
      <c r="J32" s="17">
        <v>1.9466621378815976</v>
      </c>
      <c r="K32" s="17">
        <v>4.210633132567671</v>
      </c>
      <c r="L32" s="17">
        <v>0.8157838353773511</v>
      </c>
      <c r="M32" s="17">
        <v>4.963142026772218</v>
      </c>
      <c r="N32" s="17">
        <v>3.9463543041249163</v>
      </c>
      <c r="O32" s="17">
        <v>2.822532336257811</v>
      </c>
      <c r="P32" s="17">
        <v>1.3718967025603468</v>
      </c>
      <c r="Q32" s="17">
        <v>0.6762646595814308</v>
      </c>
      <c r="R32" s="17">
        <v>0.06505216921974101</v>
      </c>
      <c r="S32" s="17">
        <v>0.6131782379891229</v>
      </c>
      <c r="T32" s="17">
        <v>0.12471256268407849</v>
      </c>
      <c r="U32" s="17">
        <v>1.863264315656605</v>
      </c>
      <c r="V32" s="17">
        <v>3.2209536745570433</v>
      </c>
      <c r="W32" s="17">
        <v>2.687409247167724</v>
      </c>
      <c r="X32" s="17">
        <v>0.9636997833912515</v>
      </c>
      <c r="Y32" s="17">
        <v>0.7173815815555313</v>
      </c>
      <c r="Z32" s="17">
        <v>2.1159332673637623</v>
      </c>
      <c r="AA32" s="17">
        <v>1.8616201859095232</v>
      </c>
      <c r="AB32" s="17">
        <v>2.7162782978292372</v>
      </c>
      <c r="AC32" s="17">
        <v>0.028511147091365256</v>
      </c>
      <c r="AD32" s="17">
        <v>0.23443669110657464</v>
      </c>
      <c r="AE32" s="17">
        <v>0.17939700028050054</v>
      </c>
      <c r="AF32" s="17">
        <v>0.04085577192968786</v>
      </c>
      <c r="AG32" s="17">
        <v>1.1008755684031728</v>
      </c>
      <c r="AH32" s="17">
        <v>2.690146032475729</v>
      </c>
      <c r="AI32" s="17">
        <v>1.2199375224010847</v>
      </c>
      <c r="AJ32" s="17">
        <v>0.8180306976671705</v>
      </c>
      <c r="AK32" s="17">
        <v>1.2796272903648065</v>
      </c>
      <c r="AL32" s="17">
        <v>0.01909321306353337</v>
      </c>
      <c r="AM32" s="17">
        <v>0.6704757053809354</v>
      </c>
      <c r="AN32" s="17">
        <v>0.6410813210796154</v>
      </c>
      <c r="AO32" s="17">
        <v>1.4223702373346214</v>
      </c>
      <c r="AP32" s="17">
        <v>3.8852790676473794</v>
      </c>
      <c r="AQ32" s="17">
        <v>0.08370701477302832</v>
      </c>
      <c r="AR32" s="17">
        <v>1.076609575197519</v>
      </c>
      <c r="AS32" s="17">
        <v>0.08096423976562622</v>
      </c>
      <c r="AT32" s="17">
        <v>1.185694319864113</v>
      </c>
      <c r="AU32" s="17">
        <v>2.2250064125539573</v>
      </c>
      <c r="AV32" s="17">
        <v>0.11583120802231538</v>
      </c>
      <c r="AW32" s="17">
        <v>0.1899903484440012</v>
      </c>
      <c r="AY32" s="22"/>
      <c r="AZ32" s="17"/>
      <c r="BA32" s="17"/>
      <c r="BB32" s="17"/>
    </row>
    <row r="33" spans="1:54" s="18" customFormat="1" ht="12.75">
      <c r="A33" s="16">
        <v>1984</v>
      </c>
      <c r="B33" s="17">
        <v>1.1187533566564336</v>
      </c>
      <c r="C33" s="17">
        <v>1.1096770731064898</v>
      </c>
      <c r="D33" s="17">
        <v>0.37859729542939957</v>
      </c>
      <c r="E33" s="17">
        <v>4.798390770753144</v>
      </c>
      <c r="F33" s="17">
        <v>0.9077693202536972</v>
      </c>
      <c r="G33" s="17">
        <v>0.06583870972869364</v>
      </c>
      <c r="H33" s="17">
        <v>0.2956280524691839</v>
      </c>
      <c r="I33" s="17">
        <v>2.003469397391345</v>
      </c>
      <c r="J33" s="17">
        <v>2.140821582178866</v>
      </c>
      <c r="K33" s="17">
        <v>6.1373635949260565</v>
      </c>
      <c r="L33" s="17">
        <v>0.8720942731140234</v>
      </c>
      <c r="M33" s="17">
        <v>7.500688536878029</v>
      </c>
      <c r="N33" s="17">
        <v>4.236516773932149</v>
      </c>
      <c r="O33" s="17">
        <v>2.7866826339000483</v>
      </c>
      <c r="P33" s="17">
        <v>1.3322595596141558</v>
      </c>
      <c r="Q33" s="17">
        <v>0.9022729340356236</v>
      </c>
      <c r="R33" s="17">
        <v>0.05500134855308473</v>
      </c>
      <c r="S33" s="17">
        <v>0.5853884219507254</v>
      </c>
      <c r="T33" s="17">
        <v>0.132209658256845</v>
      </c>
      <c r="U33" s="17">
        <v>2.4274927646444655</v>
      </c>
      <c r="V33" s="17">
        <v>4.076136080939988</v>
      </c>
      <c r="W33" s="17">
        <v>2.7315690280656373</v>
      </c>
      <c r="X33" s="17">
        <v>1.184747503545215</v>
      </c>
      <c r="Y33" s="17">
        <v>0.9384053957395084</v>
      </c>
      <c r="Z33" s="17">
        <v>2.2450213523242586</v>
      </c>
      <c r="AA33" s="17">
        <v>1.86366524520422</v>
      </c>
      <c r="AB33" s="17">
        <v>3.1530086916208258</v>
      </c>
      <c r="AC33" s="17">
        <v>0.02569529863178071</v>
      </c>
      <c r="AD33" s="17">
        <v>0.23424262688753486</v>
      </c>
      <c r="AE33" s="17">
        <v>0.2101394912811083</v>
      </c>
      <c r="AF33" s="17">
        <v>0.04338492065730626</v>
      </c>
      <c r="AG33" s="17">
        <v>0.9884410457995045</v>
      </c>
      <c r="AH33" s="17">
        <v>3.0716576825980586</v>
      </c>
      <c r="AI33" s="17">
        <v>1.3014537750697357</v>
      </c>
      <c r="AJ33" s="17">
        <v>0.8064986722974552</v>
      </c>
      <c r="AK33" s="17">
        <v>1.0497430030699226</v>
      </c>
      <c r="AL33" s="17">
        <v>0.014159720411089122</v>
      </c>
      <c r="AM33" s="17">
        <v>0.7328430807529881</v>
      </c>
      <c r="AN33" s="17">
        <v>0.7222652131804086</v>
      </c>
      <c r="AO33" s="17">
        <v>1.2265446486730767</v>
      </c>
      <c r="AP33" s="17">
        <v>4.731015383896152</v>
      </c>
      <c r="AQ33" s="17">
        <v>0.08532220824048246</v>
      </c>
      <c r="AR33" s="17">
        <v>1.0534411073537893</v>
      </c>
      <c r="AS33" s="17">
        <v>0.07692281751881691</v>
      </c>
      <c r="AT33" s="17">
        <v>1.151082647145907</v>
      </c>
      <c r="AU33" s="17">
        <v>2.310099221611008</v>
      </c>
      <c r="AV33" s="17">
        <v>0.0979151245889888</v>
      </c>
      <c r="AW33" s="17">
        <v>0.14190497530036933</v>
      </c>
      <c r="AY33" s="22"/>
      <c r="AZ33" s="17"/>
      <c r="BA33" s="17"/>
      <c r="BB33" s="17"/>
    </row>
    <row r="34" spans="1:54" s="18" customFormat="1" ht="12.75">
      <c r="A34" s="16">
        <v>1985</v>
      </c>
      <c r="B34" s="17">
        <v>1.0711574044350252</v>
      </c>
      <c r="C34" s="17">
        <v>0.9211319833806264</v>
      </c>
      <c r="D34" s="17">
        <v>0.35802625251281733</v>
      </c>
      <c r="E34" s="17">
        <v>4.419059338330398</v>
      </c>
      <c r="F34" s="17">
        <v>0.8102785370338627</v>
      </c>
      <c r="G34" s="17">
        <v>0.06343241669134032</v>
      </c>
      <c r="H34" s="17">
        <v>0.23923126240825293</v>
      </c>
      <c r="I34" s="17">
        <v>1.7516695929625532</v>
      </c>
      <c r="J34" s="17">
        <v>2.0389995885992116</v>
      </c>
      <c r="K34" s="17">
        <v>6.625371392061835</v>
      </c>
      <c r="L34" s="17">
        <v>0.857622371476212</v>
      </c>
      <c r="M34" s="17">
        <v>8.707657828302503</v>
      </c>
      <c r="N34" s="17">
        <v>4.3429416878340685</v>
      </c>
      <c r="O34" s="17">
        <v>3.0017564998207913</v>
      </c>
      <c r="P34" s="17">
        <v>1.3282999392248835</v>
      </c>
      <c r="Q34" s="17">
        <v>0.9140482219382587</v>
      </c>
      <c r="R34" s="17">
        <v>0.07151228913372083</v>
      </c>
      <c r="S34" s="17">
        <v>0.5552776973243365</v>
      </c>
      <c r="T34" s="17">
        <v>0.12550928137320597</v>
      </c>
      <c r="U34" s="17">
        <v>2.0118723777095573</v>
      </c>
      <c r="V34" s="17">
        <v>4.926018834052765</v>
      </c>
      <c r="W34" s="17">
        <v>2.5995742071963974</v>
      </c>
      <c r="X34" s="17">
        <v>0.8740038514282152</v>
      </c>
      <c r="Y34" s="17">
        <v>0.8776126957660002</v>
      </c>
      <c r="Z34" s="17">
        <v>2.091632705583519</v>
      </c>
      <c r="AA34" s="17">
        <v>2.272107476897664</v>
      </c>
      <c r="AB34" s="17">
        <v>3.5246102180112513</v>
      </c>
      <c r="AC34" s="17">
        <v>0.02644178787146842</v>
      </c>
      <c r="AD34" s="17">
        <v>0.24100982897258885</v>
      </c>
      <c r="AE34" s="17">
        <v>0.22886060260865498</v>
      </c>
      <c r="AF34" s="17">
        <v>0.04263476791697184</v>
      </c>
      <c r="AG34" s="17">
        <v>0.993951197581462</v>
      </c>
      <c r="AH34" s="17">
        <v>2.9165466511352482</v>
      </c>
      <c r="AI34" s="17">
        <v>1.3040305504043883</v>
      </c>
      <c r="AJ34" s="17">
        <v>0.8027638980224713</v>
      </c>
      <c r="AK34" s="17">
        <v>1.0402746949556654</v>
      </c>
      <c r="AL34" s="17">
        <v>0.014954714084243662</v>
      </c>
      <c r="AM34" s="17">
        <v>0.6919968484206261</v>
      </c>
      <c r="AN34" s="17">
        <v>0.6769085853422886</v>
      </c>
      <c r="AO34" s="17">
        <v>1.240526893768213</v>
      </c>
      <c r="AP34" s="17">
        <v>4.431666738869582</v>
      </c>
      <c r="AQ34" s="17">
        <v>0.09347442341556156</v>
      </c>
      <c r="AR34" s="17">
        <v>0.9953676317962942</v>
      </c>
      <c r="AS34" s="17">
        <v>0.08096263577005189</v>
      </c>
      <c r="AT34" s="17">
        <v>1.0345817768150722</v>
      </c>
      <c r="AU34" s="17">
        <v>2.5606188021068705</v>
      </c>
      <c r="AV34" s="17">
        <v>0.11847735869785417</v>
      </c>
      <c r="AW34" s="17">
        <v>0.17654573000264917</v>
      </c>
      <c r="AY34" s="22"/>
      <c r="AZ34" s="17"/>
      <c r="BA34" s="17"/>
      <c r="BB34" s="17"/>
    </row>
    <row r="35" spans="1:54" s="18" customFormat="1" ht="12.75">
      <c r="A35" s="16">
        <v>1986</v>
      </c>
      <c r="B35" s="17">
        <v>1.0580257756619034</v>
      </c>
      <c r="C35" s="17">
        <v>1.2146431141931933</v>
      </c>
      <c r="D35" s="17">
        <v>0.4351520404855776</v>
      </c>
      <c r="E35" s="17">
        <v>4.79562280469371</v>
      </c>
      <c r="F35" s="17">
        <v>1.1878110704212184</v>
      </c>
      <c r="G35" s="17">
        <v>0.07279852466067227</v>
      </c>
      <c r="H35" s="17">
        <v>0.24138647060198534</v>
      </c>
      <c r="I35" s="17">
        <v>1.9506976850913964</v>
      </c>
      <c r="J35" s="17">
        <v>2.0908155054463853</v>
      </c>
      <c r="K35" s="17">
        <v>7.396864573561266</v>
      </c>
      <c r="L35" s="17">
        <v>0.9253346994748406</v>
      </c>
      <c r="M35" s="17">
        <v>6.5012980364962365</v>
      </c>
      <c r="N35" s="17">
        <v>4.918908351124339</v>
      </c>
      <c r="O35" s="17">
        <v>3.2806836920104097</v>
      </c>
      <c r="P35" s="17">
        <v>1.570178373408549</v>
      </c>
      <c r="Q35" s="17">
        <v>1.1403375465552974</v>
      </c>
      <c r="R35" s="17">
        <v>0.08944645314861853</v>
      </c>
      <c r="S35" s="17">
        <v>0.5497991951972074</v>
      </c>
      <c r="T35" s="17">
        <v>0.13557734529616183</v>
      </c>
      <c r="U35" s="17">
        <v>2.5688233228405353</v>
      </c>
      <c r="V35" s="17">
        <v>5.162585734989325</v>
      </c>
      <c r="W35" s="17">
        <v>3.272508951862991</v>
      </c>
      <c r="X35" s="17">
        <v>1.176004677346465</v>
      </c>
      <c r="Y35" s="17">
        <v>0.6999199925979024</v>
      </c>
      <c r="Z35" s="17">
        <v>2.0642254164653813</v>
      </c>
      <c r="AA35" s="17">
        <v>3.2512513627651116</v>
      </c>
      <c r="AB35" s="17">
        <v>4.438518440572844</v>
      </c>
      <c r="AC35" s="17">
        <v>0.030863820541989374</v>
      </c>
      <c r="AD35" s="17">
        <v>0.2590770076046812</v>
      </c>
      <c r="AE35" s="17">
        <v>0.27082813989185145</v>
      </c>
      <c r="AF35" s="17">
        <v>0.03538709383522152</v>
      </c>
      <c r="AG35" s="17">
        <v>1.0257328746630099</v>
      </c>
      <c r="AH35" s="17">
        <v>4.20005575961104</v>
      </c>
      <c r="AI35" s="17">
        <v>1.5117989481229839</v>
      </c>
      <c r="AJ35" s="17">
        <v>0.9206091770425894</v>
      </c>
      <c r="AK35" s="17">
        <v>1.195612320206947</v>
      </c>
      <c r="AL35" s="17">
        <v>0.018689964485515263</v>
      </c>
      <c r="AM35" s="17">
        <v>0.690374371990463</v>
      </c>
      <c r="AN35" s="17">
        <v>1.0557751040189494</v>
      </c>
      <c r="AO35" s="17">
        <v>1.2993154111670382</v>
      </c>
      <c r="AP35" s="17">
        <v>4.81110795296941</v>
      </c>
      <c r="AQ35" s="17">
        <v>0.12756336335727977</v>
      </c>
      <c r="AR35" s="17">
        <v>1.057930248087142</v>
      </c>
      <c r="AS35" s="17">
        <v>0.08839207562606162</v>
      </c>
      <c r="AT35" s="17">
        <v>1.191367552321142</v>
      </c>
      <c r="AU35" s="17">
        <v>2.9493291689392405</v>
      </c>
      <c r="AV35" s="17">
        <v>0.11220183205809478</v>
      </c>
      <c r="AW35" s="17">
        <v>0.23240205871811254</v>
      </c>
      <c r="AY35" s="22"/>
      <c r="AZ35" s="17"/>
      <c r="BA35" s="17"/>
      <c r="BB35" s="17"/>
    </row>
    <row r="36" spans="1:54" s="18" customFormat="1" ht="12.75">
      <c r="A36" s="16">
        <v>1987</v>
      </c>
      <c r="B36" s="17">
        <v>0.9853592198968382</v>
      </c>
      <c r="C36" s="17">
        <v>1.0727882789967034</v>
      </c>
      <c r="D36" s="17">
        <v>0.391798554643063</v>
      </c>
      <c r="E36" s="17">
        <v>4.539884215611413</v>
      </c>
      <c r="F36" s="17">
        <v>0.8342863894905799</v>
      </c>
      <c r="G36" s="17">
        <v>0.07506594654906422</v>
      </c>
      <c r="H36" s="17">
        <v>0.21396627713453117</v>
      </c>
      <c r="I36" s="17">
        <v>2.0542158498387124</v>
      </c>
      <c r="J36" s="17">
        <v>1.681003738448832</v>
      </c>
      <c r="K36" s="17">
        <v>5.3113700838384945</v>
      </c>
      <c r="L36" s="17">
        <v>0.7954194114163718</v>
      </c>
      <c r="M36" s="17">
        <v>4.011704607221331</v>
      </c>
      <c r="N36" s="17">
        <v>3.970493576537688</v>
      </c>
      <c r="O36" s="17">
        <v>2.6738592206760066</v>
      </c>
      <c r="P36" s="17">
        <v>1.5339206105561702</v>
      </c>
      <c r="Q36" s="17">
        <v>0.8601721400632684</v>
      </c>
      <c r="R36" s="17">
        <v>0.09604592767761139</v>
      </c>
      <c r="S36" s="17">
        <v>0.5073493833663181</v>
      </c>
      <c r="T36" s="17">
        <v>0.15895041225787349</v>
      </c>
      <c r="U36" s="17">
        <v>2.077956717987876</v>
      </c>
      <c r="V36" s="17">
        <v>4.411499886241448</v>
      </c>
      <c r="W36" s="17">
        <v>2.9130828177837342</v>
      </c>
      <c r="X36" s="17">
        <v>0.8580375473344657</v>
      </c>
      <c r="Y36" s="17">
        <v>0.6319427831886678</v>
      </c>
      <c r="Z36" s="17">
        <v>1.9812656714092036</v>
      </c>
      <c r="AA36" s="17">
        <v>2.6924954964080348</v>
      </c>
      <c r="AB36" s="17">
        <v>2.943820125913575</v>
      </c>
      <c r="AC36" s="17">
        <v>0.031413836514936656</v>
      </c>
      <c r="AD36" s="17">
        <v>0.2701402822926244</v>
      </c>
      <c r="AE36" s="17">
        <v>0.225952762774462</v>
      </c>
      <c r="AF36" s="17">
        <v>0.03816197813654143</v>
      </c>
      <c r="AG36" s="17">
        <v>0.9697942629848374</v>
      </c>
      <c r="AH36" s="17">
        <v>3.1535940245593808</v>
      </c>
      <c r="AI36" s="17">
        <v>1.4200836179894345</v>
      </c>
      <c r="AJ36" s="17">
        <v>0.7585641251499898</v>
      </c>
      <c r="AK36" s="17">
        <v>1.247302427887987</v>
      </c>
      <c r="AL36" s="17">
        <v>0.01782977477365165</v>
      </c>
      <c r="AM36" s="17">
        <v>0.6332011134313008</v>
      </c>
      <c r="AN36" s="17">
        <v>1.0481533956148417</v>
      </c>
      <c r="AO36" s="17">
        <v>1.4551156207632732</v>
      </c>
      <c r="AP36" s="17">
        <v>4.31188005874928</v>
      </c>
      <c r="AQ36" s="17">
        <v>0.10435846122080068</v>
      </c>
      <c r="AR36" s="17">
        <v>1.1272227867728413</v>
      </c>
      <c r="AS36" s="17">
        <v>0.09969637476430164</v>
      </c>
      <c r="AT36" s="17">
        <v>1.0385890402206606</v>
      </c>
      <c r="AU36" s="17">
        <v>2.777738247027474</v>
      </c>
      <c r="AV36" s="17">
        <v>0.143144433388914</v>
      </c>
      <c r="AW36" s="17">
        <v>0.19451517531283602</v>
      </c>
      <c r="AY36" s="22"/>
      <c r="AZ36" s="17"/>
      <c r="BA36" s="17"/>
      <c r="BB36" s="17"/>
    </row>
    <row r="37" spans="1:54" s="18" customFormat="1" ht="12.75">
      <c r="A37" s="16">
        <v>1988</v>
      </c>
      <c r="B37" s="17">
        <v>0.9660182224057596</v>
      </c>
      <c r="C37" s="17">
        <v>1.023934600078235</v>
      </c>
      <c r="D37" s="17">
        <v>0.3540212902245563</v>
      </c>
      <c r="E37" s="17">
        <v>4.791780511445981</v>
      </c>
      <c r="F37" s="17">
        <v>0.7604998162721479</v>
      </c>
      <c r="G37" s="17">
        <v>0.06064886902962397</v>
      </c>
      <c r="H37" s="17">
        <v>0.17455583402159855</v>
      </c>
      <c r="I37" s="17">
        <v>1.9190860373065715</v>
      </c>
      <c r="J37" s="17">
        <v>1.4705925480357172</v>
      </c>
      <c r="K37" s="17">
        <v>4.731324996493743</v>
      </c>
      <c r="L37" s="17">
        <v>0.7740178746630098</v>
      </c>
      <c r="M37" s="17">
        <v>4.186981958361254</v>
      </c>
      <c r="N37" s="17">
        <v>3.4367225452307117</v>
      </c>
      <c r="O37" s="17">
        <v>2.6569158178928176</v>
      </c>
      <c r="P37" s="17">
        <v>1.4293898622430694</v>
      </c>
      <c r="Q37" s="17">
        <v>0.9091394765548301</v>
      </c>
      <c r="R37" s="17">
        <v>0.07350072447834692</v>
      </c>
      <c r="S37" s="17">
        <v>0.3944921014165277</v>
      </c>
      <c r="T37" s="17">
        <v>0.1418883109971794</v>
      </c>
      <c r="U37" s="17">
        <v>1.7232633565006</v>
      </c>
      <c r="V37" s="17">
        <v>4.049416760686291</v>
      </c>
      <c r="W37" s="17">
        <v>2.8877071761387545</v>
      </c>
      <c r="X37" s="17">
        <v>0.8417053427560737</v>
      </c>
      <c r="Y37" s="17">
        <v>0.6299370850539964</v>
      </c>
      <c r="Z37" s="17">
        <v>1.7441747596266226</v>
      </c>
      <c r="AA37" s="17">
        <v>2.532558716554207</v>
      </c>
      <c r="AB37" s="17">
        <v>2.8202504246466473</v>
      </c>
      <c r="AC37" s="17">
        <v>0.02426241195399791</v>
      </c>
      <c r="AD37" s="17">
        <v>0.20767947702233094</v>
      </c>
      <c r="AE37" s="17">
        <v>0.21887982133674092</v>
      </c>
      <c r="AF37" s="17">
        <v>0.03983088279752536</v>
      </c>
      <c r="AG37" s="17">
        <v>0.7793635411634539</v>
      </c>
      <c r="AH37" s="17">
        <v>2.7206257164451233</v>
      </c>
      <c r="AI37" s="17">
        <v>1.4464298117529726</v>
      </c>
      <c r="AJ37" s="17">
        <v>0.7651714395131757</v>
      </c>
      <c r="AK37" s="17">
        <v>0.8923577971357779</v>
      </c>
      <c r="AL37" s="17">
        <v>0.012467919332720389</v>
      </c>
      <c r="AM37" s="17">
        <v>0.5507484263140671</v>
      </c>
      <c r="AN37" s="17">
        <v>1.0583608265415843</v>
      </c>
      <c r="AO37" s="17">
        <v>1.330742216889249</v>
      </c>
      <c r="AP37" s="17">
        <v>4.713081295289149</v>
      </c>
      <c r="AQ37" s="17">
        <v>0.11169531392685168</v>
      </c>
      <c r="AR37" s="17">
        <v>0.9279001098627107</v>
      </c>
      <c r="AS37" s="17">
        <v>0.07302409055492357</v>
      </c>
      <c r="AT37" s="17">
        <v>1.0457051923766187</v>
      </c>
      <c r="AU37" s="17">
        <v>2.2019076810397222</v>
      </c>
      <c r="AV37" s="17">
        <v>0.11304615722055134</v>
      </c>
      <c r="AW37" s="17">
        <v>0.19795979578002526</v>
      </c>
      <c r="AY37" s="22"/>
      <c r="AZ37" s="17"/>
      <c r="BA37" s="17"/>
      <c r="BB37" s="17"/>
    </row>
    <row r="38" spans="1:54" s="18" customFormat="1" ht="12.75">
      <c r="A38" s="16">
        <v>1989</v>
      </c>
      <c r="B38" s="17">
        <v>0.9598068052547101</v>
      </c>
      <c r="C38" s="17">
        <v>1.2122433394014638</v>
      </c>
      <c r="D38" s="17">
        <v>0.33753910146327776</v>
      </c>
      <c r="E38" s="17">
        <v>4.5924612620965855</v>
      </c>
      <c r="F38" s="17">
        <v>0.7151352539309034</v>
      </c>
      <c r="G38" s="17">
        <v>0.067577946260772</v>
      </c>
      <c r="H38" s="17">
        <v>0.21914798701905847</v>
      </c>
      <c r="I38" s="17">
        <v>2.0353890456748376</v>
      </c>
      <c r="J38" s="17">
        <v>1.5617319762821213</v>
      </c>
      <c r="K38" s="17">
        <v>4.602774317838276</v>
      </c>
      <c r="L38" s="17">
        <v>0.7386788791666017</v>
      </c>
      <c r="M38" s="17">
        <v>5.057438958408004</v>
      </c>
      <c r="N38" s="17">
        <v>3.1160980092253507</v>
      </c>
      <c r="O38" s="17">
        <v>2.560424663009771</v>
      </c>
      <c r="P38" s="17">
        <v>1.4009659916473172</v>
      </c>
      <c r="Q38" s="17">
        <v>0.863750160508641</v>
      </c>
      <c r="R38" s="17">
        <v>0.07816248281934207</v>
      </c>
      <c r="S38" s="17">
        <v>0.44127344150784625</v>
      </c>
      <c r="T38" s="17">
        <v>0.14356282105624035</v>
      </c>
      <c r="U38" s="17">
        <v>1.6133560541366039</v>
      </c>
      <c r="V38" s="17">
        <v>3.8078180221595423</v>
      </c>
      <c r="W38" s="17">
        <v>2.524620376026554</v>
      </c>
      <c r="X38" s="17">
        <v>0.9510705225101682</v>
      </c>
      <c r="Y38" s="17">
        <v>0.6584066068005797</v>
      </c>
      <c r="Z38" s="17">
        <v>1.7223680073553473</v>
      </c>
      <c r="AA38" s="17">
        <v>2.3497905782986086</v>
      </c>
      <c r="AB38" s="17">
        <v>2.4189577909024322</v>
      </c>
      <c r="AC38" s="17">
        <v>0.02378815962038927</v>
      </c>
      <c r="AD38" s="17">
        <v>0.2203506317495442</v>
      </c>
      <c r="AE38" s="17">
        <v>0.1976225777999408</v>
      </c>
      <c r="AF38" s="17">
        <v>0.04004083887581618</v>
      </c>
      <c r="AG38" s="17">
        <v>0.8001779456452291</v>
      </c>
      <c r="AH38" s="17">
        <v>2.3882374483801097</v>
      </c>
      <c r="AI38" s="17">
        <v>1.5226783110750963</v>
      </c>
      <c r="AJ38" s="17">
        <v>0.7578801331598386</v>
      </c>
      <c r="AK38" s="17">
        <v>0.9387921467641146</v>
      </c>
      <c r="AL38" s="17">
        <v>0.01265305417556217</v>
      </c>
      <c r="AM38" s="17">
        <v>0.6277076646771906</v>
      </c>
      <c r="AN38" s="17">
        <v>0.9544615161054059</v>
      </c>
      <c r="AO38" s="17">
        <v>1.200883416184881</v>
      </c>
      <c r="AP38" s="17">
        <v>4.21424538420782</v>
      </c>
      <c r="AQ38" s="17">
        <v>0.10799664178523008</v>
      </c>
      <c r="AR38" s="17">
        <v>0.9093217442458431</v>
      </c>
      <c r="AS38" s="17">
        <v>0.07727473588536878</v>
      </c>
      <c r="AT38" s="17">
        <v>0.9787616002555672</v>
      </c>
      <c r="AU38" s="17">
        <v>2.1344410200869555</v>
      </c>
      <c r="AV38" s="17">
        <v>0.11339617062224369</v>
      </c>
      <c r="AW38" s="17">
        <v>0.1773034577924608</v>
      </c>
      <c r="AY38" s="22"/>
      <c r="AZ38" s="17"/>
      <c r="BA38" s="17"/>
      <c r="BB38" s="17"/>
    </row>
    <row r="39" spans="1:54" s="18" customFormat="1" ht="12.75">
      <c r="A39" s="16">
        <v>1990</v>
      </c>
      <c r="B39" s="17">
        <v>0.9549926680276136</v>
      </c>
      <c r="C39" s="17">
        <v>1.3798850903243534</v>
      </c>
      <c r="D39" s="17">
        <v>0.3375806613579343</v>
      </c>
      <c r="E39" s="17">
        <v>4.933687241121379</v>
      </c>
      <c r="F39" s="17">
        <v>0.733998550825139</v>
      </c>
      <c r="G39" s="17">
        <v>0.09261233454364122</v>
      </c>
      <c r="H39" s="17">
        <v>0.18959851552882143</v>
      </c>
      <c r="I39" s="17">
        <v>1.9144355955182246</v>
      </c>
      <c r="J39" s="17">
        <v>1.7785652685792648</v>
      </c>
      <c r="K39" s="17">
        <v>5.21617927490611</v>
      </c>
      <c r="L39" s="17">
        <v>0.7124368853531969</v>
      </c>
      <c r="M39" s="17">
        <v>4.757429614623428</v>
      </c>
      <c r="N39" s="17">
        <v>3.72378166773153</v>
      </c>
      <c r="O39" s="17">
        <v>3.376458609808169</v>
      </c>
      <c r="P39" s="17">
        <v>1.4533775139860685</v>
      </c>
      <c r="Q39" s="17">
        <v>1.1348260795374858</v>
      </c>
      <c r="R39" s="17">
        <v>0.08364840441944181</v>
      </c>
      <c r="S39" s="17">
        <v>0.4776295116173973</v>
      </c>
      <c r="T39" s="17">
        <v>0.15606835018933785</v>
      </c>
      <c r="U39" s="17">
        <v>1.8581148852285299</v>
      </c>
      <c r="V39" s="17">
        <v>4.062788170668994</v>
      </c>
      <c r="W39" s="17">
        <v>2.9727852752801107</v>
      </c>
      <c r="X39" s="17">
        <v>1.0310201017593617</v>
      </c>
      <c r="Y39" s="17">
        <v>0.556078877764099</v>
      </c>
      <c r="Z39" s="17">
        <v>1.8169014975612037</v>
      </c>
      <c r="AA39" s="17">
        <v>2.1552060743949757</v>
      </c>
      <c r="AB39" s="17">
        <v>2.8127435765376885</v>
      </c>
      <c r="AC39" s="17">
        <v>0.02424409842452198</v>
      </c>
      <c r="AD39" s="17">
        <v>0.22777632770254477</v>
      </c>
      <c r="AE39" s="17">
        <v>0.2078402064016456</v>
      </c>
      <c r="AF39" s="17">
        <v>0.03714521270511602</v>
      </c>
      <c r="AG39" s="17">
        <v>0.9252574885851864</v>
      </c>
      <c r="AH39" s="17">
        <v>2.6813844789702515</v>
      </c>
      <c r="AI39" s="17">
        <v>1.5816091248383226</v>
      </c>
      <c r="AJ39" s="17">
        <v>0.8225720107213539</v>
      </c>
      <c r="AK39" s="17">
        <v>1.0625520515497655</v>
      </c>
      <c r="AL39" s="17">
        <v>0.01157139233454364</v>
      </c>
      <c r="AM39" s="17">
        <v>0.7163206087640835</v>
      </c>
      <c r="AN39" s="17">
        <v>1.32504847127207</v>
      </c>
      <c r="AO39" s="17">
        <v>1.1811697456795125</v>
      </c>
      <c r="AP39" s="17">
        <v>4.658869562574995</v>
      </c>
      <c r="AQ39" s="17">
        <v>0.10400047552632809</v>
      </c>
      <c r="AR39" s="17">
        <v>0.9595488382602734</v>
      </c>
      <c r="AS39" s="17">
        <v>0.09352781560206323</v>
      </c>
      <c r="AT39" s="17">
        <v>1.0277167115986972</v>
      </c>
      <c r="AU39" s="17">
        <v>2.342551470290318</v>
      </c>
      <c r="AV39" s="17">
        <v>0.11397949416403047</v>
      </c>
      <c r="AW39" s="17">
        <v>0.17978743871842423</v>
      </c>
      <c r="AY39" s="22"/>
      <c r="AZ39" s="17"/>
      <c r="BA39" s="17"/>
      <c r="BB39" s="17"/>
    </row>
    <row r="40" spans="1:54" s="18" customFormat="1" ht="12.75">
      <c r="A40" s="16">
        <v>1991</v>
      </c>
      <c r="B40" s="17">
        <v>0.9361168160072306</v>
      </c>
      <c r="C40" s="17">
        <v>1.3480598218116973</v>
      </c>
      <c r="D40" s="17">
        <v>0.3067444104034533</v>
      </c>
      <c r="E40" s="17">
        <v>5.030832627666703</v>
      </c>
      <c r="F40" s="17">
        <v>0.7056602936684795</v>
      </c>
      <c r="G40" s="17">
        <v>0.08988483995885993</v>
      </c>
      <c r="H40" s="17">
        <v>0.21403551908182822</v>
      </c>
      <c r="I40" s="17">
        <v>1.9991417758800705</v>
      </c>
      <c r="J40" s="17">
        <v>1.7238428168487323</v>
      </c>
      <c r="K40" s="17">
        <v>5.516495741066837</v>
      </c>
      <c r="L40" s="17">
        <v>0.6634546840473111</v>
      </c>
      <c r="M40" s="17">
        <v>5.606816781723832</v>
      </c>
      <c r="N40" s="17">
        <v>3.8021154306462424</v>
      </c>
      <c r="O40" s="17">
        <v>2.5205539051908183</v>
      </c>
      <c r="P40" s="17">
        <v>1.4372499049414844</v>
      </c>
      <c r="Q40" s="17">
        <v>1.0072260694082997</v>
      </c>
      <c r="R40" s="17">
        <v>0.08189757234576367</v>
      </c>
      <c r="S40" s="17">
        <v>0.55083923306478</v>
      </c>
      <c r="T40" s="17">
        <v>0.17279476227579435</v>
      </c>
      <c r="U40" s="17">
        <v>1.8791136557011734</v>
      </c>
      <c r="V40" s="17">
        <v>4.208049046298172</v>
      </c>
      <c r="W40" s="17">
        <v>2.8690192960994843</v>
      </c>
      <c r="X40" s="17">
        <v>0.9877123591653552</v>
      </c>
      <c r="Y40" s="17">
        <v>0.5500624518084493</v>
      </c>
      <c r="Z40" s="17">
        <v>1.7876392459210546</v>
      </c>
      <c r="AA40" s="17">
        <v>2.2610869582833364</v>
      </c>
      <c r="AB40" s="17">
        <v>2.7939082046407253</v>
      </c>
      <c r="AC40" s="17">
        <v>0.02473925068177214</v>
      </c>
      <c r="AD40" s="17">
        <v>0.24715679785261255</v>
      </c>
      <c r="AE40" s="17">
        <v>0.20460771984229636</v>
      </c>
      <c r="AF40" s="17">
        <v>0.028565834450141027</v>
      </c>
      <c r="AG40" s="17">
        <v>0.9205500420750806</v>
      </c>
      <c r="AH40" s="17">
        <v>2.7541346012996524</v>
      </c>
      <c r="AI40" s="17">
        <v>1.4979393370837293</v>
      </c>
      <c r="AJ40" s="17">
        <v>0.7440314609403001</v>
      </c>
      <c r="AK40" s="17">
        <v>0.9960933692789578</v>
      </c>
      <c r="AL40" s="17">
        <v>0.012371188098985523</v>
      </c>
      <c r="AM40" s="17">
        <v>0.7085450633463714</v>
      </c>
      <c r="AN40" s="17">
        <v>1.0603264449673528</v>
      </c>
      <c r="AO40" s="17">
        <v>1.0684974458867713</v>
      </c>
      <c r="AP40" s="17">
        <v>4.897043689517071</v>
      </c>
      <c r="AQ40" s="17">
        <v>0.09469149810662136</v>
      </c>
      <c r="AR40" s="17">
        <v>0.8912142455314706</v>
      </c>
      <c r="AS40" s="17">
        <v>0.10598388017952035</v>
      </c>
      <c r="AT40" s="17">
        <v>1.0092078384316903</v>
      </c>
      <c r="AU40" s="17">
        <v>2.2386984151719624</v>
      </c>
      <c r="AV40" s="17">
        <v>0.0974890006389179</v>
      </c>
      <c r="AW40" s="17">
        <v>0.1811521257265743</v>
      </c>
      <c r="AY40" s="22"/>
      <c r="AZ40" s="17"/>
      <c r="BA40" s="17"/>
      <c r="BB40" s="17"/>
    </row>
    <row r="41" spans="1:54" s="18" customFormat="1" ht="12.75">
      <c r="A41" s="16">
        <v>1992</v>
      </c>
      <c r="B41" s="17">
        <v>0.9271133674089541</v>
      </c>
      <c r="C41" s="17">
        <v>1.3367984577877514</v>
      </c>
      <c r="D41" s="17">
        <v>0.29070616228514434</v>
      </c>
      <c r="E41" s="17">
        <v>4.911609799597949</v>
      </c>
      <c r="F41" s="17">
        <v>0.7323941877171931</v>
      </c>
      <c r="G41" s="17">
        <v>0.0888129127643328</v>
      </c>
      <c r="H41" s="17">
        <v>0.2001829853828053</v>
      </c>
      <c r="I41" s="17">
        <v>2.04616087485001</v>
      </c>
      <c r="J41" s="17">
        <v>1.7596802348412834</v>
      </c>
      <c r="K41" s="17">
        <v>5.585152521388165</v>
      </c>
      <c r="L41" s="17">
        <v>0.6946814671736454</v>
      </c>
      <c r="M41" s="17">
        <v>5.58644430817659</v>
      </c>
      <c r="N41" s="17">
        <v>3.953256526312509</v>
      </c>
      <c r="O41" s="17">
        <v>3.8968979531252432</v>
      </c>
      <c r="P41" s="17">
        <v>1.4505045238503376</v>
      </c>
      <c r="Q41" s="17">
        <v>1.054375661903352</v>
      </c>
      <c r="R41" s="17">
        <v>0.07655995256424242</v>
      </c>
      <c r="S41" s="17">
        <v>0.5082807687273068</v>
      </c>
      <c r="T41" s="17">
        <v>0.15487743731592152</v>
      </c>
      <c r="U41" s="17">
        <v>1.8862371320378364</v>
      </c>
      <c r="V41" s="17">
        <v>4.123152766826137</v>
      </c>
      <c r="W41" s="17">
        <v>3.1141500607751165</v>
      </c>
      <c r="X41" s="17">
        <v>0.9473734311449097</v>
      </c>
      <c r="Y41" s="17">
        <v>0.5376543379408144</v>
      </c>
      <c r="Z41" s="17">
        <v>1.8367817682442225</v>
      </c>
      <c r="AA41" s="17">
        <v>2.073570106434371</v>
      </c>
      <c r="AB41" s="17">
        <v>2.9606034821025076</v>
      </c>
      <c r="AC41" s="17">
        <v>0.02440442644652569</v>
      </c>
      <c r="AD41" s="17">
        <v>0.2174365658942513</v>
      </c>
      <c r="AE41" s="17">
        <v>0.20734806914338252</v>
      </c>
      <c r="AF41" s="17">
        <v>0.03421607610914587</v>
      </c>
      <c r="AG41" s="17">
        <v>0.8592426991943402</v>
      </c>
      <c r="AH41" s="17">
        <v>2.7984889880163935</v>
      </c>
      <c r="AI41" s="17">
        <v>1.6206594100138694</v>
      </c>
      <c r="AJ41" s="17">
        <v>0.8089793941188387</v>
      </c>
      <c r="AK41" s="17">
        <v>0.9551195166040735</v>
      </c>
      <c r="AL41" s="17">
        <v>0.01116320361222359</v>
      </c>
      <c r="AM41" s="17">
        <v>0.6929424796247526</v>
      </c>
      <c r="AN41" s="17">
        <v>1.318581035826152</v>
      </c>
      <c r="AO41" s="17">
        <v>1.1520205692602579</v>
      </c>
      <c r="AP41" s="17">
        <v>4.843472119804896</v>
      </c>
      <c r="AQ41" s="17">
        <v>0.0970966784061336</v>
      </c>
      <c r="AR41" s="17">
        <v>0.9201882049523927</v>
      </c>
      <c r="AS41" s="17">
        <v>0.1021496977606707</v>
      </c>
      <c r="AT41" s="17">
        <v>1.0837147122531985</v>
      </c>
      <c r="AU41" s="17">
        <v>2.3222155257047574</v>
      </c>
      <c r="AV41" s="17">
        <v>0.11198820432905829</v>
      </c>
      <c r="AW41" s="17">
        <v>0.16777626544700877</v>
      </c>
      <c r="AY41" s="22"/>
      <c r="AZ41" s="17"/>
      <c r="BA41" s="17"/>
      <c r="BB41" s="17"/>
    </row>
    <row r="42" spans="1:54" s="18" customFormat="1" ht="12.75">
      <c r="A42" s="16">
        <v>1993</v>
      </c>
      <c r="B42" s="17">
        <v>0.9105084641037229</v>
      </c>
      <c r="C42" s="17">
        <v>1.3585031571998945</v>
      </c>
      <c r="D42" s="17">
        <v>0.3074587552788643</v>
      </c>
      <c r="E42" s="17">
        <v>5.140647380436645</v>
      </c>
      <c r="F42" s="17">
        <v>0.8442354646179738</v>
      </c>
      <c r="G42" s="17">
        <v>0.09493922558476571</v>
      </c>
      <c r="H42" s="17">
        <v>0.18014706222436927</v>
      </c>
      <c r="I42" s="17">
        <v>2.2476744456218545</v>
      </c>
      <c r="J42" s="17">
        <v>2.0269218712502535</v>
      </c>
      <c r="K42" s="17">
        <v>5.7028736002244</v>
      </c>
      <c r="L42" s="17">
        <v>0.7209279225818516</v>
      </c>
      <c r="M42" s="17">
        <v>4.679704195820542</v>
      </c>
      <c r="N42" s="17">
        <v>3.9369995402907856</v>
      </c>
      <c r="O42" s="17">
        <v>3.900312036589737</v>
      </c>
      <c r="P42" s="17">
        <v>1.5637262634211715</v>
      </c>
      <c r="Q42" s="17">
        <v>0.9542693483037509</v>
      </c>
      <c r="R42" s="17">
        <v>0.0745043901061227</v>
      </c>
      <c r="S42" s="17">
        <v>0.4660410526561843</v>
      </c>
      <c r="T42" s="17">
        <v>0.13834234926991942</v>
      </c>
      <c r="U42" s="17">
        <v>1.9616438991133065</v>
      </c>
      <c r="V42" s="17">
        <v>4.662199704695267</v>
      </c>
      <c r="W42" s="17">
        <v>3.1858319630362626</v>
      </c>
      <c r="X42" s="17">
        <v>0.9290981884340278</v>
      </c>
      <c r="Y42" s="17">
        <v>0.5219769063907372</v>
      </c>
      <c r="Z42" s="17">
        <v>1.965948340371819</v>
      </c>
      <c r="AA42" s="17">
        <v>2.392637354100762</v>
      </c>
      <c r="AB42" s="17">
        <v>2.876226824422247</v>
      </c>
      <c r="AC42" s="17">
        <v>0.023933739866918078</v>
      </c>
      <c r="AD42" s="17">
        <v>0.2297435883810444</v>
      </c>
      <c r="AE42" s="17">
        <v>0.23872581337364232</v>
      </c>
      <c r="AF42" s="17">
        <v>0.03954576152000125</v>
      </c>
      <c r="AG42" s="17">
        <v>0.7470253430677409</v>
      </c>
      <c r="AH42" s="17">
        <v>3.0973250751897274</v>
      </c>
      <c r="AI42" s="17">
        <v>1.5932806142961775</v>
      </c>
      <c r="AJ42" s="17">
        <v>0.7436656800579701</v>
      </c>
      <c r="AK42" s="17">
        <v>0.9165575555936483</v>
      </c>
      <c r="AL42" s="17">
        <v>0.011398724712097364</v>
      </c>
      <c r="AM42" s="17">
        <v>0.7217290186377023</v>
      </c>
      <c r="AN42" s="17">
        <v>1.4980880896355053</v>
      </c>
      <c r="AO42" s="17">
        <v>1.2344143725358807</v>
      </c>
      <c r="AP42" s="17">
        <v>5.091389173458416</v>
      </c>
      <c r="AQ42" s="17">
        <v>0.10990337379813311</v>
      </c>
      <c r="AR42" s="17">
        <v>0.9237814776144988</v>
      </c>
      <c r="AS42" s="17">
        <v>0.08727445941313054</v>
      </c>
      <c r="AT42" s="17">
        <v>1.0553973032989978</v>
      </c>
      <c r="AU42" s="17">
        <v>2.223119007028097</v>
      </c>
      <c r="AV42" s="17">
        <v>0.10670240583752787</v>
      </c>
      <c r="AW42" s="17">
        <v>0.18352927295818985</v>
      </c>
      <c r="AY42" s="22"/>
      <c r="AZ42" s="17"/>
      <c r="BA42" s="17"/>
      <c r="BB42" s="17"/>
    </row>
    <row r="43" spans="1:54" s="18" customFormat="1" ht="12.75">
      <c r="A43" s="16">
        <v>1994</v>
      </c>
      <c r="B43" s="17">
        <v>0.8684705186143273</v>
      </c>
      <c r="C43" s="17">
        <v>1.367816151434728</v>
      </c>
      <c r="D43" s="17">
        <v>0.3494468035405401</v>
      </c>
      <c r="E43" s="17">
        <v>5.18758169344408</v>
      </c>
      <c r="F43" s="17">
        <v>0.9570987346309081</v>
      </c>
      <c r="G43" s="17">
        <v>0.09957310179052843</v>
      </c>
      <c r="H43" s="17">
        <v>0.18313279542160787</v>
      </c>
      <c r="I43" s="17">
        <v>1.9991485647722493</v>
      </c>
      <c r="J43" s="17">
        <v>1.7613847758333205</v>
      </c>
      <c r="K43" s="17">
        <v>5.215395734054323</v>
      </c>
      <c r="L43" s="17">
        <v>0.8511340636736221</v>
      </c>
      <c r="M43" s="17">
        <v>6.522518136697262</v>
      </c>
      <c r="N43" s="17">
        <v>3.6865776246279474</v>
      </c>
      <c r="O43" s="17">
        <v>3.492084359757523</v>
      </c>
      <c r="P43" s="17">
        <v>1.4135086947374982</v>
      </c>
      <c r="Q43" s="17">
        <v>0.9281131905377819</v>
      </c>
      <c r="R43" s="17">
        <v>0.07362372640289226</v>
      </c>
      <c r="S43" s="17">
        <v>0.44788278498075457</v>
      </c>
      <c r="T43" s="17">
        <v>0.13719071332845054</v>
      </c>
      <c r="U43" s="17">
        <v>2.1862685722522635</v>
      </c>
      <c r="V43" s="17">
        <v>4.674984934004457</v>
      </c>
      <c r="W43" s="17">
        <v>2.988223876049929</v>
      </c>
      <c r="X43" s="17">
        <v>0.8574973484907513</v>
      </c>
      <c r="Y43" s="17">
        <v>0.6993336376244721</v>
      </c>
      <c r="Z43" s="17">
        <v>1.7900170123576071</v>
      </c>
      <c r="AA43" s="17">
        <v>2.456534037961073</v>
      </c>
      <c r="AB43" s="17">
        <v>2.973371508937059</v>
      </c>
      <c r="AC43" s="17">
        <v>0.02255785281513456</v>
      </c>
      <c r="AD43" s="17">
        <v>0.23961118830936093</v>
      </c>
      <c r="AE43" s="17">
        <v>0.2760109127175827</v>
      </c>
      <c r="AF43" s="17">
        <v>0.04845476484704929</v>
      </c>
      <c r="AG43" s="17">
        <v>0.8428876673263623</v>
      </c>
      <c r="AH43" s="17">
        <v>2.9844568309672597</v>
      </c>
      <c r="AI43" s="17">
        <v>1.5597051409515201</v>
      </c>
      <c r="AJ43" s="17">
        <v>0.7987554167770489</v>
      </c>
      <c r="AK43" s="17">
        <v>0.9181002049212261</v>
      </c>
      <c r="AL43" s="17">
        <v>0.011207974365367534</v>
      </c>
      <c r="AM43" s="17">
        <v>0.6655361248850727</v>
      </c>
      <c r="AN43" s="17">
        <v>1.4513515076903896</v>
      </c>
      <c r="AO43" s="17">
        <v>1.1210630853500803</v>
      </c>
      <c r="AP43" s="17">
        <v>5.071042145205778</v>
      </c>
      <c r="AQ43" s="17">
        <v>0.12901937666547195</v>
      </c>
      <c r="AR43" s="17">
        <v>0.828860348132334</v>
      </c>
      <c r="AS43" s="17">
        <v>0.08764098237521621</v>
      </c>
      <c r="AT43" s="17">
        <v>1.199174341992489</v>
      </c>
      <c r="AU43" s="17">
        <v>2.330674117592059</v>
      </c>
      <c r="AV43" s="17">
        <v>0.09484265906717987</v>
      </c>
      <c r="AW43" s="17">
        <v>0.21025147457574295</v>
      </c>
      <c r="AY43" s="22"/>
      <c r="AZ43" s="17"/>
      <c r="BA43" s="17"/>
      <c r="BB43" s="17"/>
    </row>
    <row r="44" spans="1:54" s="18" customFormat="1" ht="12.75">
      <c r="A44" s="16">
        <v>1995</v>
      </c>
      <c r="B44" s="17">
        <v>0.9851845420828723</v>
      </c>
      <c r="C44" s="17">
        <v>1.76547766749209</v>
      </c>
      <c r="D44" s="17">
        <v>0.4267174031883561</v>
      </c>
      <c r="E44" s="17">
        <v>6.030180301070577</v>
      </c>
      <c r="F44" s="17">
        <v>1.118989871593087</v>
      </c>
      <c r="G44" s="17">
        <v>0.12261917190007947</v>
      </c>
      <c r="H44" s="17">
        <v>0.18071387480326004</v>
      </c>
      <c r="I44" s="17">
        <v>2.359214543952876</v>
      </c>
      <c r="J44" s="17">
        <v>2.244080268345514</v>
      </c>
      <c r="K44" s="17">
        <v>6.302921466861978</v>
      </c>
      <c r="L44" s="17">
        <v>1.5293441858471897</v>
      </c>
      <c r="M44" s="17">
        <v>5.327390201960387</v>
      </c>
      <c r="N44" s="17">
        <v>4.579261382088482</v>
      </c>
      <c r="O44" s="17">
        <v>3.51212908868492</v>
      </c>
      <c r="P44" s="17">
        <v>1.6957789702513595</v>
      </c>
      <c r="Q44" s="17">
        <v>1.212556926804943</v>
      </c>
      <c r="R44" s="17">
        <v>0.09891808838883609</v>
      </c>
      <c r="S44" s="17">
        <v>0.5487085909522993</v>
      </c>
      <c r="T44" s="17">
        <v>0.1451205260164249</v>
      </c>
      <c r="U44" s="17">
        <v>2.354927566190335</v>
      </c>
      <c r="V44" s="17">
        <v>5.079633416964049</v>
      </c>
      <c r="W44" s="17">
        <v>3.1975883257234576</v>
      </c>
      <c r="X44" s="17">
        <v>1.158889534992442</v>
      </c>
      <c r="Y44" s="17">
        <v>0.6974870178897009</v>
      </c>
      <c r="Z44" s="17">
        <v>2.153144563743747</v>
      </c>
      <c r="AA44" s="17">
        <v>2.7182592650885913</v>
      </c>
      <c r="AB44" s="17">
        <v>3.5948340473110907</v>
      </c>
      <c r="AC44" s="17">
        <v>0.02633464380327562</v>
      </c>
      <c r="AD44" s="17">
        <v>0.2776993038911658</v>
      </c>
      <c r="AE44" s="17">
        <v>0.30588148930202114</v>
      </c>
      <c r="AF44" s="17">
        <v>0.05854183056209191</v>
      </c>
      <c r="AG44" s="17">
        <v>0.9348220878590018</v>
      </c>
      <c r="AH44" s="17">
        <v>3.569524043571083</v>
      </c>
      <c r="AI44" s="17">
        <v>2.105195399791183</v>
      </c>
      <c r="AJ44" s="17">
        <v>0.980829356718767</v>
      </c>
      <c r="AK44" s="17">
        <v>1.0800710445528354</v>
      </c>
      <c r="AL44" s="17">
        <v>0.013117911720247465</v>
      </c>
      <c r="AM44" s="17">
        <v>0.842635957052251</v>
      </c>
      <c r="AN44" s="17">
        <v>1.4201127986161972</v>
      </c>
      <c r="AO44" s="17">
        <v>1.4066573343098907</v>
      </c>
      <c r="AP44" s="17">
        <v>6.166650608530333</v>
      </c>
      <c r="AQ44" s="17">
        <v>0.13595436599086816</v>
      </c>
      <c r="AR44" s="17">
        <v>0.9799810864720824</v>
      </c>
      <c r="AS44" s="17">
        <v>0.0873576751959608</v>
      </c>
      <c r="AT44" s="17">
        <v>1.5906739181250098</v>
      </c>
      <c r="AU44" s="17">
        <v>2.4469206167895154</v>
      </c>
      <c r="AV44" s="17">
        <v>0.0958283533060105</v>
      </c>
      <c r="AW44" s="17">
        <v>0.21383986793099688</v>
      </c>
      <c r="AY44" s="22"/>
      <c r="AZ44" s="17"/>
      <c r="BA44" s="17"/>
      <c r="BB44" s="17"/>
    </row>
    <row r="45" spans="1:54" s="18" customFormat="1" ht="12.75">
      <c r="A45" s="16">
        <v>1996</v>
      </c>
      <c r="B45" s="17">
        <v>1</v>
      </c>
      <c r="C45" s="17">
        <v>2.072243107100966</v>
      </c>
      <c r="D45" s="17">
        <v>0.4521277827211669</v>
      </c>
      <c r="E45" s="17">
        <v>6.201404985897056</v>
      </c>
      <c r="F45" s="17">
        <v>1.0175870751585607</v>
      </c>
      <c r="G45" s="17">
        <v>0.10777646818656403</v>
      </c>
      <c r="H45" s="17">
        <v>0.1656148563993081</v>
      </c>
      <c r="I45" s="17">
        <v>2.42819185223855</v>
      </c>
      <c r="J45" s="17">
        <v>2.177608421249474</v>
      </c>
      <c r="K45" s="17">
        <v>7.213252261146001</v>
      </c>
      <c r="L45" s="17">
        <v>1.5243607587539543</v>
      </c>
      <c r="M45" s="17">
        <v>7.737164344485827</v>
      </c>
      <c r="N45" s="17">
        <v>4.649651485094513</v>
      </c>
      <c r="O45" s="17">
        <v>4.303620260709667</v>
      </c>
      <c r="P45" s="17">
        <v>1.713842868273831</v>
      </c>
      <c r="Q45" s="17">
        <v>1.4518204765392468</v>
      </c>
      <c r="R45" s="17">
        <v>0.08638282978292375</v>
      </c>
      <c r="S45" s="17">
        <v>0.5033218769381808</v>
      </c>
      <c r="T45" s="17">
        <v>0.137330771999813</v>
      </c>
      <c r="U45" s="17">
        <v>2.1396251297314985</v>
      </c>
      <c r="V45" s="17">
        <v>4.180465879447103</v>
      </c>
      <c r="W45" s="17">
        <v>3.3895682496766453</v>
      </c>
      <c r="X45" s="17">
        <v>1.3404538631157377</v>
      </c>
      <c r="Y45" s="17">
        <v>0.9220914938211965</v>
      </c>
      <c r="Z45" s="17">
        <v>2.1600348015458697</v>
      </c>
      <c r="AA45" s="17">
        <v>2.926367925542691</v>
      </c>
      <c r="AB45" s="17">
        <v>4.570951332377554</v>
      </c>
      <c r="AC45" s="17">
        <v>0.02401386599865983</v>
      </c>
      <c r="AD45" s="17">
        <v>0.2501555705069268</v>
      </c>
      <c r="AE45" s="17">
        <v>0.3050139651088498</v>
      </c>
      <c r="AF45" s="17">
        <v>0.05952666967165854</v>
      </c>
      <c r="AG45" s="17">
        <v>0.7629936047435758</v>
      </c>
      <c r="AH45" s="17">
        <v>3.7656073031431645</v>
      </c>
      <c r="AI45" s="17">
        <v>2.020911033800315</v>
      </c>
      <c r="AJ45" s="17">
        <v>0.9487868733540072</v>
      </c>
      <c r="AK45" s="17">
        <v>1.0083620202272054</v>
      </c>
      <c r="AL45" s="17">
        <v>0.01116473699957925</v>
      </c>
      <c r="AM45" s="17">
        <v>0.9039363894905799</v>
      </c>
      <c r="AN45" s="17">
        <v>1.63741371647629</v>
      </c>
      <c r="AO45" s="17">
        <v>1.3465835790310265</v>
      </c>
      <c r="AP45" s="17">
        <v>6.360851450811114</v>
      </c>
      <c r="AQ45" s="17">
        <v>0.12369274329525799</v>
      </c>
      <c r="AR45" s="17">
        <v>0.9839856718767045</v>
      </c>
      <c r="AS45" s="17">
        <v>0.0792347235511368</v>
      </c>
      <c r="AT45" s="17">
        <v>1.564585149054869</v>
      </c>
      <c r="AU45" s="17">
        <v>2.3784072976889874</v>
      </c>
      <c r="AV45" s="17">
        <v>0.09857440074176808</v>
      </c>
      <c r="AW45" s="17">
        <v>0.22148572501597294</v>
      </c>
      <c r="AY45" s="22"/>
      <c r="AZ45" s="17"/>
      <c r="BA45" s="17"/>
      <c r="BB45" s="17"/>
    </row>
    <row r="46" spans="1:54" s="18" customFormat="1" ht="12.75">
      <c r="A46" s="16">
        <v>1997</v>
      </c>
      <c r="B46" s="17">
        <v>1.0536179325552042</v>
      </c>
      <c r="C46" s="17">
        <v>2.104144233769722</v>
      </c>
      <c r="D46" s="17">
        <v>0.553763301413411</v>
      </c>
      <c r="E46" s="17">
        <v>7.395871160648891</v>
      </c>
      <c r="F46" s="17">
        <v>1.3220541708871607</v>
      </c>
      <c r="G46" s="17">
        <v>0.12096015209362485</v>
      </c>
      <c r="H46" s="17">
        <v>0.18721031525143755</v>
      </c>
      <c r="I46" s="17">
        <v>2.746281984852971</v>
      </c>
      <c r="J46" s="17">
        <v>2.48701582958034</v>
      </c>
      <c r="K46" s="17">
        <v>7.29643836312353</v>
      </c>
      <c r="L46" s="17">
        <v>1.6783958065169624</v>
      </c>
      <c r="M46" s="17">
        <v>8.429851529507097</v>
      </c>
      <c r="N46" s="17">
        <v>4.875026823643078</v>
      </c>
      <c r="O46" s="17">
        <v>4.625522493026445</v>
      </c>
      <c r="P46" s="17">
        <v>1.7089790879057518</v>
      </c>
      <c r="Q46" s="17">
        <v>1.5245555414439544</v>
      </c>
      <c r="R46" s="17">
        <v>0.09746059645322654</v>
      </c>
      <c r="S46" s="17">
        <v>0.5615564656932259</v>
      </c>
      <c r="T46" s="17">
        <v>0.13161992784902837</v>
      </c>
      <c r="U46" s="17">
        <v>2.5763901146935533</v>
      </c>
      <c r="V46" s="17">
        <v>5.606079786040423</v>
      </c>
      <c r="W46" s="17">
        <v>3.595559702201929</v>
      </c>
      <c r="X46" s="17">
        <v>1.2085768532514687</v>
      </c>
      <c r="Y46" s="17">
        <v>1.195129692540244</v>
      </c>
      <c r="Z46" s="17">
        <v>2.237268063455455</v>
      </c>
      <c r="AA46" s="17">
        <v>3.4383317246108054</v>
      </c>
      <c r="AB46" s="17">
        <v>4.938037258263078</v>
      </c>
      <c r="AC46" s="17">
        <v>0.024780598899814557</v>
      </c>
      <c r="AD46" s="17">
        <v>0.2712176737934581</v>
      </c>
      <c r="AE46" s="17">
        <v>0.3460972435368001</v>
      </c>
      <c r="AF46" s="17">
        <v>0.0782410825762416</v>
      </c>
      <c r="AG46" s="17">
        <v>0.8553594123513737</v>
      </c>
      <c r="AH46" s="17">
        <v>3.7243408985367226</v>
      </c>
      <c r="AI46" s="17">
        <v>2.0800079817986314</v>
      </c>
      <c r="AJ46" s="17">
        <v>1.2434862944320644</v>
      </c>
      <c r="AK46" s="17">
        <v>1.1561448855401975</v>
      </c>
      <c r="AL46" s="17">
        <v>0.0125527032693896</v>
      </c>
      <c r="AM46" s="17">
        <v>1.0043365258450079</v>
      </c>
      <c r="AN46" s="17">
        <v>1.8503386311573764</v>
      </c>
      <c r="AO46" s="17">
        <v>1.3799359726356142</v>
      </c>
      <c r="AP46" s="17">
        <v>6.061712836795437</v>
      </c>
      <c r="AQ46" s="17">
        <v>0.14122146296613736</v>
      </c>
      <c r="AR46" s="17">
        <v>0.9763712775241153</v>
      </c>
      <c r="AS46" s="17">
        <v>0.09004633214380328</v>
      </c>
      <c r="AT46" s="17">
        <v>1.8576949455361456</v>
      </c>
      <c r="AU46" s="17">
        <v>2.8020216819123904</v>
      </c>
      <c r="AV46" s="17">
        <v>0.11247297720153963</v>
      </c>
      <c r="AW46" s="17">
        <v>0.22644042908790574</v>
      </c>
      <c r="AY46" s="22"/>
      <c r="AZ46" s="17"/>
      <c r="BA46" s="17"/>
      <c r="BB46" s="17"/>
    </row>
    <row r="47" spans="1:54" s="18" customFormat="1" ht="12.75">
      <c r="A47" s="16">
        <v>1998</v>
      </c>
      <c r="B47" s="17">
        <v>1.2564868842623615</v>
      </c>
      <c r="C47" s="17">
        <v>2.7936284279938555</v>
      </c>
      <c r="D47" s="17">
        <v>0.7080885807451964</v>
      </c>
      <c r="E47" s="17">
        <v>7.595297650028829</v>
      </c>
      <c r="F47" s="17">
        <v>1.6572240856461642</v>
      </c>
      <c r="G47" s="17">
        <v>0.13333138715307538</v>
      </c>
      <c r="H47" s="17">
        <v>0.1824989990805816</v>
      </c>
      <c r="I47" s="17">
        <v>2.8047836444811516</v>
      </c>
      <c r="J47" s="17">
        <v>3.220343366941453</v>
      </c>
      <c r="K47" s="17">
        <v>9.959935905627153</v>
      </c>
      <c r="L47" s="17">
        <v>2.0880388056910446</v>
      </c>
      <c r="M47" s="17">
        <v>8.506923812937307</v>
      </c>
      <c r="N47" s="17">
        <v>6.152242946190647</v>
      </c>
      <c r="O47" s="17">
        <v>5.281651599632232</v>
      </c>
      <c r="P47" s="17">
        <v>2.3354384075361145</v>
      </c>
      <c r="Q47" s="17">
        <v>2.239667804771626</v>
      </c>
      <c r="R47" s="17">
        <v>0.11177166819903071</v>
      </c>
      <c r="S47" s="17">
        <v>0.582377385033738</v>
      </c>
      <c r="T47" s="17">
        <v>0.14323085240996714</v>
      </c>
      <c r="U47" s="17">
        <v>2.782992153776628</v>
      </c>
      <c r="V47" s="17">
        <v>6.473922319271945</v>
      </c>
      <c r="W47" s="17">
        <v>4.33471394087672</v>
      </c>
      <c r="X47" s="17">
        <v>1.290166652381917</v>
      </c>
      <c r="Y47" s="17">
        <v>1.032485425659566</v>
      </c>
      <c r="Z47" s="17">
        <v>2.966060566299419</v>
      </c>
      <c r="AA47" s="17">
        <v>3.6435902674105125</v>
      </c>
      <c r="AB47" s="17">
        <v>6.440602441913014</v>
      </c>
      <c r="AC47" s="17">
        <v>0.027248202762930294</v>
      </c>
      <c r="AD47" s="17">
        <v>0.2581086903741565</v>
      </c>
      <c r="AE47" s="17">
        <v>0.39558751531065434</v>
      </c>
      <c r="AF47" s="17">
        <v>0.08688912507207307</v>
      </c>
      <c r="AG47" s="17">
        <v>1.0079114350719172</v>
      </c>
      <c r="AH47" s="17">
        <v>4.6607984143927945</v>
      </c>
      <c r="AI47" s="17">
        <v>2.903533102959281</v>
      </c>
      <c r="AJ47" s="17">
        <v>1.3627748188434028</v>
      </c>
      <c r="AK47" s="17">
        <v>1.3422276012529024</v>
      </c>
      <c r="AL47" s="17">
        <v>0.014878735994452323</v>
      </c>
      <c r="AM47" s="17">
        <v>1.199693214224494</v>
      </c>
      <c r="AN47" s="17">
        <v>2.2602267519596078</v>
      </c>
      <c r="AO47" s="17">
        <v>1.6865215891913792</v>
      </c>
      <c r="AP47" s="17">
        <v>8.04126056162441</v>
      </c>
      <c r="AQ47" s="17">
        <v>0.1709514685761481</v>
      </c>
      <c r="AR47" s="17">
        <v>1.2196240981128548</v>
      </c>
      <c r="AS47" s="17">
        <v>0.1134133230742859</v>
      </c>
      <c r="AT47" s="17">
        <v>2.0221229550731636</v>
      </c>
      <c r="AU47" s="17">
        <v>3.106217384020819</v>
      </c>
      <c r="AV47" s="17">
        <v>0.14108889778872077</v>
      </c>
      <c r="AW47" s="17">
        <v>0.28298949206027646</v>
      </c>
      <c r="AY47" s="22"/>
      <c r="AZ47" s="17"/>
      <c r="BA47" s="17"/>
      <c r="BB47" s="17"/>
    </row>
    <row r="48" spans="1:54" s="18" customFormat="1" ht="12.75">
      <c r="A48" s="16">
        <v>1999</v>
      </c>
      <c r="B48" s="17">
        <v>1.0476991670692368</v>
      </c>
      <c r="C48" s="17">
        <v>2.4002321788324714</v>
      </c>
      <c r="D48" s="17">
        <v>0.574708994249739</v>
      </c>
      <c r="E48" s="17">
        <v>8.966924615480513</v>
      </c>
      <c r="F48" s="17">
        <v>1.5301671790995932</v>
      </c>
      <c r="G48" s="17">
        <v>0.09263773768524722</v>
      </c>
      <c r="H48" s="17">
        <v>0.2679214020351872</v>
      </c>
      <c r="I48" s="17">
        <v>2.4006655498589704</v>
      </c>
      <c r="J48" s="17">
        <v>1.9037270908977577</v>
      </c>
      <c r="K48" s="17">
        <v>8.307187670443035</v>
      </c>
      <c r="L48" s="17">
        <v>1.8920117747892349</v>
      </c>
      <c r="M48" s="17">
        <v>9.15354293216562</v>
      </c>
      <c r="N48" s="17">
        <v>5.625915196895794</v>
      </c>
      <c r="O48" s="17">
        <v>6.654978750525939</v>
      </c>
      <c r="P48" s="17">
        <v>2.40320008492933</v>
      </c>
      <c r="Q48" s="17">
        <v>1.7458355269514265</v>
      </c>
      <c r="R48" s="17">
        <v>0.06622331867977747</v>
      </c>
      <c r="S48" s="17">
        <v>0.5824025334652725</v>
      </c>
      <c r="T48" s="17">
        <v>0.15704040150535287</v>
      </c>
      <c r="U48" s="17">
        <v>2.5651241129170494</v>
      </c>
      <c r="V48" s="17">
        <v>5.2926915226504185</v>
      </c>
      <c r="W48" s="17">
        <v>4.18723198952798</v>
      </c>
      <c r="X48" s="17">
        <v>1.5672467407395863</v>
      </c>
      <c r="Y48" s="17">
        <v>1.4087547248757226</v>
      </c>
      <c r="Z48" s="17">
        <v>2.701034346511664</v>
      </c>
      <c r="AA48" s="17">
        <v>2.9258165612192424</v>
      </c>
      <c r="AB48" s="17">
        <v>4.393842329089464</v>
      </c>
      <c r="AC48" s="17">
        <v>0.026174960535132692</v>
      </c>
      <c r="AD48" s="17">
        <v>0.29823543976250955</v>
      </c>
      <c r="AE48" s="17">
        <v>0.4015352919543096</v>
      </c>
      <c r="AF48" s="17">
        <v>0.07709259427934737</v>
      </c>
      <c r="AG48" s="17">
        <v>0.869365955805582</v>
      </c>
      <c r="AH48" s="17">
        <v>4.049439615246762</v>
      </c>
      <c r="AI48" s="17">
        <v>1.9922195391999502</v>
      </c>
      <c r="AJ48" s="17">
        <v>1.1799738160539808</v>
      </c>
      <c r="AK48" s="17">
        <v>0.994677598915398</v>
      </c>
      <c r="AL48" s="17">
        <v>0.014573360973025197</v>
      </c>
      <c r="AM48" s="17">
        <v>0.6282090355456516</v>
      </c>
      <c r="AN48" s="17">
        <v>2.1564940985803553</v>
      </c>
      <c r="AO48" s="17">
        <v>1.8890142704648518</v>
      </c>
      <c r="AP48" s="17">
        <v>5.810024231350611</v>
      </c>
      <c r="AQ48" s="17">
        <v>0.13445796068317464</v>
      </c>
      <c r="AR48" s="17">
        <v>1.3400687008150098</v>
      </c>
      <c r="AS48" s="17">
        <v>0.11176131702794097</v>
      </c>
      <c r="AT48" s="17">
        <v>1.6848692773994485</v>
      </c>
      <c r="AU48" s="17">
        <v>2.4409083542410124</v>
      </c>
      <c r="AV48" s="17">
        <v>0.14595921171557247</v>
      </c>
      <c r="AW48" s="17">
        <v>0.280816845927288</v>
      </c>
      <c r="AY48" s="22"/>
      <c r="AZ48" s="17"/>
      <c r="BA48" s="17"/>
      <c r="BB48" s="17"/>
    </row>
    <row r="49" spans="1:54" s="18" customFormat="1" ht="12.75">
      <c r="A49" s="16">
        <v>2000</v>
      </c>
      <c r="B49" s="17">
        <v>1.0092546103380031</v>
      </c>
      <c r="C49" s="17">
        <v>2.700424753327276</v>
      </c>
      <c r="D49" s="17">
        <v>0.551057633588381</v>
      </c>
      <c r="E49" s="17">
        <v>8.270234802325039</v>
      </c>
      <c r="F49" s="17">
        <v>1.9286300688784654</v>
      </c>
      <c r="G49" s="17">
        <v>0.0775633944694644</v>
      </c>
      <c r="H49" s="17">
        <v>0.19614467835938354</v>
      </c>
      <c r="I49" s="17">
        <v>2.6041176232254446</v>
      </c>
      <c r="J49" s="17">
        <v>1.6171202131804086</v>
      </c>
      <c r="K49" s="17">
        <v>10.497992683610978</v>
      </c>
      <c r="L49" s="17">
        <v>1.077672754826947</v>
      </c>
      <c r="M49" s="17">
        <v>8.851603886490784</v>
      </c>
      <c r="N49" s="17">
        <v>6.057593371616463</v>
      </c>
      <c r="O49" s="17">
        <v>6.324185481759673</v>
      </c>
      <c r="P49" s="17">
        <v>2.709491940284552</v>
      </c>
      <c r="Q49" s="17">
        <v>1.7084302589954965</v>
      </c>
      <c r="R49" s="17">
        <v>0.08343440970220194</v>
      </c>
      <c r="S49" s="17">
        <v>0.424212966059435</v>
      </c>
      <c r="T49" s="17">
        <v>0.12123939380717147</v>
      </c>
      <c r="U49" s="17">
        <v>2.8937963285596298</v>
      </c>
      <c r="V49" s="17">
        <v>6.4527290060930955</v>
      </c>
      <c r="W49" s="17">
        <v>4.793826449642362</v>
      </c>
      <c r="X49" s="17">
        <v>1.5467763405588195</v>
      </c>
      <c r="Y49" s="17">
        <v>1.0796246232721947</v>
      </c>
      <c r="Z49" s="17">
        <v>1.9354480645462904</v>
      </c>
      <c r="AA49" s="17">
        <v>3.8414690678032133</v>
      </c>
      <c r="AB49" s="17">
        <v>5.037934887254368</v>
      </c>
      <c r="AC49" s="17">
        <v>0.024210428129528914</v>
      </c>
      <c r="AD49" s="17">
        <v>0.23309468794315188</v>
      </c>
      <c r="AE49" s="17">
        <v>0.4480825598790731</v>
      </c>
      <c r="AF49" s="17">
        <v>0.08530832104844868</v>
      </c>
      <c r="AG49" s="17">
        <v>0.8731483481635006</v>
      </c>
      <c r="AH49" s="17">
        <v>4.1659973383615645</v>
      </c>
      <c r="AI49" s="17">
        <v>2.3565184413520126</v>
      </c>
      <c r="AJ49" s="17">
        <v>1.724943229028689</v>
      </c>
      <c r="AK49" s="17">
        <v>1.1332698532047187</v>
      </c>
      <c r="AL49" s="17">
        <v>0.014313591482133674</v>
      </c>
      <c r="AM49" s="17">
        <v>0.6471733189446947</v>
      </c>
      <c r="AN49" s="17">
        <v>2.588323533215939</v>
      </c>
      <c r="AO49" s="17">
        <v>1.9873073148306868</v>
      </c>
      <c r="AP49" s="17">
        <v>7.112036959841673</v>
      </c>
      <c r="AQ49" s="17">
        <v>0.1720040882953359</v>
      </c>
      <c r="AR49" s="17">
        <v>1.0288344127409579</v>
      </c>
      <c r="AS49" s="17">
        <v>0.08058535202817473</v>
      </c>
      <c r="AT49" s="17">
        <v>1.8926737583955369</v>
      </c>
      <c r="AU49" s="17">
        <v>3.3041902198812547</v>
      </c>
      <c r="AV49" s="17">
        <v>0.102614051830266</v>
      </c>
      <c r="AW49" s="17">
        <v>0.23654909780118746</v>
      </c>
      <c r="AY49" s="22"/>
      <c r="AZ49" s="17"/>
      <c r="BA49" s="17"/>
      <c r="BB49" s="17"/>
    </row>
    <row r="50" spans="1:54" s="18" customFormat="1" ht="12.75">
      <c r="A50" s="16">
        <v>2001</v>
      </c>
      <c r="B50" s="17">
        <v>0.925291831980178</v>
      </c>
      <c r="C50" s="17">
        <v>2.5163603117949522</v>
      </c>
      <c r="D50" s="17">
        <v>0.5593780208349566</v>
      </c>
      <c r="E50" s="17">
        <v>7.921987486559349</v>
      </c>
      <c r="F50" s="17">
        <v>1.2601318259026664</v>
      </c>
      <c r="G50" s="17">
        <v>0.07200061004971092</v>
      </c>
      <c r="H50" s="17">
        <v>0.2091025156223216</v>
      </c>
      <c r="I50" s="17">
        <v>2.4137457917127674</v>
      </c>
      <c r="J50" s="17">
        <v>1.676690746598931</v>
      </c>
      <c r="K50" s="17">
        <v>9.585517017032616</v>
      </c>
      <c r="L50" s="17">
        <v>0.9972490431814994</v>
      </c>
      <c r="M50" s="17">
        <v>10.236763561421826</v>
      </c>
      <c r="N50" s="17">
        <v>6.274737594863724</v>
      </c>
      <c r="O50" s="17">
        <v>5.843075273877608</v>
      </c>
      <c r="P50" s="17">
        <v>1.919280481058422</v>
      </c>
      <c r="Q50" s="17">
        <v>1.5996213328450546</v>
      </c>
      <c r="R50" s="17">
        <v>0.09441863910489161</v>
      </c>
      <c r="S50" s="17">
        <v>0.4181543768213056</v>
      </c>
      <c r="T50" s="17">
        <v>0.1062440074955977</v>
      </c>
      <c r="U50" s="17">
        <v>3.2331836172102664</v>
      </c>
      <c r="V50" s="17">
        <v>6.313895516666407</v>
      </c>
      <c r="W50" s="17">
        <v>4.3546719398170515</v>
      </c>
      <c r="X50" s="17">
        <v>1.408610119836063</v>
      </c>
      <c r="Y50" s="17">
        <v>0.9667003623131945</v>
      </c>
      <c r="Z50" s="17">
        <v>1.8485092105468204</v>
      </c>
      <c r="AA50" s="17">
        <v>4.065537692259744</v>
      </c>
      <c r="AB50" s="17">
        <v>5.057183487868351</v>
      </c>
      <c r="AC50" s="17">
        <v>0.02559454443596017</v>
      </c>
      <c r="AD50" s="17">
        <v>0.2539072962085677</v>
      </c>
      <c r="AE50" s="17">
        <v>0.4492514485515264</v>
      </c>
      <c r="AF50" s="17">
        <v>0.08531812539932368</v>
      </c>
      <c r="AG50" s="17">
        <v>0.9619498340371819</v>
      </c>
      <c r="AH50" s="17">
        <v>4.553453841299029</v>
      </c>
      <c r="AI50" s="17">
        <v>2.178958670583285</v>
      </c>
      <c r="AJ50" s="17">
        <v>2.2565988008602016</v>
      </c>
      <c r="AK50" s="17">
        <v>1.1364339288775303</v>
      </c>
      <c r="AL50" s="17">
        <v>0.014887504262049836</v>
      </c>
      <c r="AM50" s="17">
        <v>0.561169679839803</v>
      </c>
      <c r="AN50" s="17">
        <v>2.8508627658911347</v>
      </c>
      <c r="AO50" s="17">
        <v>1.785747576007854</v>
      </c>
      <c r="AP50" s="17">
        <v>6.648091764192548</v>
      </c>
      <c r="AQ50" s="17">
        <v>0.15234318118776394</v>
      </c>
      <c r="AR50" s="17">
        <v>0.9196837512271898</v>
      </c>
      <c r="AS50" s="17">
        <v>0.08249917135466177</v>
      </c>
      <c r="AT50" s="17">
        <v>1.7726802005578843</v>
      </c>
      <c r="AU50" s="17">
        <v>3.4261071683470727</v>
      </c>
      <c r="AV50" s="17">
        <v>0.10020988094310514</v>
      </c>
      <c r="AW50" s="17">
        <v>0.29638764901591064</v>
      </c>
      <c r="AY50" s="22"/>
      <c r="AZ50" s="17"/>
      <c r="BA50" s="17"/>
      <c r="BB50" s="17"/>
    </row>
    <row r="51" spans="1:49" s="18" customFormat="1" ht="12.75">
      <c r="A51" s="16">
        <v>2002</v>
      </c>
      <c r="B51" s="17">
        <v>0.9612991561608826</v>
      </c>
      <c r="C51" s="17">
        <v>2.3337113718345908</v>
      </c>
      <c r="D51" s="17">
        <v>0.7611372013058858</v>
      </c>
      <c r="E51" s="17">
        <v>12.142470539651868</v>
      </c>
      <c r="F51" s="17">
        <v>1.5972622454068037</v>
      </c>
      <c r="G51" s="17">
        <v>0.06892041790684265</v>
      </c>
      <c r="H51" s="17">
        <v>0.2545566836265603</v>
      </c>
      <c r="I51" s="17">
        <v>1.9504895529133097</v>
      </c>
      <c r="J51" s="17">
        <v>2.23140495473033</v>
      </c>
      <c r="K51" s="17">
        <v>9.997287029966806</v>
      </c>
      <c r="L51" s="17">
        <v>1.5066044373626715</v>
      </c>
      <c r="M51" s="17">
        <v>11.8931293730813</v>
      </c>
      <c r="N51" s="17">
        <v>6.137719192470119</v>
      </c>
      <c r="O51" s="17">
        <v>5.804879470477318</v>
      </c>
      <c r="P51" s="17">
        <v>2.3007440596219477</v>
      </c>
      <c r="Q51" s="17">
        <v>1.4527982827133752</v>
      </c>
      <c r="R51" s="17">
        <v>0.08835453078493401</v>
      </c>
      <c r="S51" s="17">
        <v>0.4705470209284568</v>
      </c>
      <c r="T51" s="17">
        <v>0.09972471459070296</v>
      </c>
      <c r="U51" s="17">
        <v>2.9427208069065465</v>
      </c>
      <c r="V51" s="17">
        <v>6.478407474560159</v>
      </c>
      <c r="W51" s="17">
        <v>4.467356857458976</v>
      </c>
      <c r="X51" s="17">
        <v>1.6139401466394476</v>
      </c>
      <c r="Y51" s="17">
        <v>1.0306707352230757</v>
      </c>
      <c r="Z51" s="17">
        <v>2.5034259486372346</v>
      </c>
      <c r="AA51" s="17">
        <v>3.7338537696155583</v>
      </c>
      <c r="AB51" s="17">
        <v>5.178903271727105</v>
      </c>
      <c r="AC51" s="17">
        <v>0.02409452194916707</v>
      </c>
      <c r="AD51" s="17">
        <v>0.2718249649374328</v>
      </c>
      <c r="AE51" s="17">
        <v>0.4337701192906453</v>
      </c>
      <c r="AF51" s="17">
        <v>0.10924980770129811</v>
      </c>
      <c r="AG51" s="17">
        <v>1.0181708637858222</v>
      </c>
      <c r="AH51" s="17">
        <v>4.156877771111562</v>
      </c>
      <c r="AI51" s="17">
        <v>2.193088716086706</v>
      </c>
      <c r="AJ51" s="17">
        <v>1.5644675538794783</v>
      </c>
      <c r="AK51" s="17">
        <v>1.5276169601533403</v>
      </c>
      <c r="AL51" s="17">
        <v>0.014900930225491266</v>
      </c>
      <c r="AM51" s="17">
        <v>0.6023688532982189</v>
      </c>
      <c r="AN51" s="17">
        <v>2.761834807779215</v>
      </c>
      <c r="AO51" s="17">
        <v>2.572354773963317</v>
      </c>
      <c r="AP51" s="17">
        <v>7.132600294525565</v>
      </c>
      <c r="AQ51" s="17">
        <v>0.21074632637795887</v>
      </c>
      <c r="AR51" s="17">
        <v>1.281588941266304</v>
      </c>
      <c r="AS51" s="17">
        <v>0.08872752403733773</v>
      </c>
      <c r="AT51" s="17">
        <v>2.381679893565629</v>
      </c>
      <c r="AU51" s="17">
        <v>2.602734726745726</v>
      </c>
      <c r="AV51" s="17">
        <v>0.15604882470274734</v>
      </c>
      <c r="AW51" s="17">
        <v>0.3186217372333297</v>
      </c>
    </row>
    <row r="52" spans="1:49" s="18" customFormat="1" ht="12.75">
      <c r="A52" s="16">
        <v>2003</v>
      </c>
      <c r="B52" s="17">
        <v>1.2634518637702388</v>
      </c>
      <c r="C52" s="17">
        <v>2.8966365974556205</v>
      </c>
      <c r="D52" s="17">
        <v>0.7228733976406788</v>
      </c>
      <c r="E52" s="17">
        <v>11.642306680587806</v>
      </c>
      <c r="F52" s="17">
        <v>1.714720823269078</v>
      </c>
      <c r="G52" s="17">
        <v>0.12233806626046033</v>
      </c>
      <c r="H52" s="17">
        <v>0.21345927638652976</v>
      </c>
      <c r="I52" s="17">
        <v>2.4404550529055182</v>
      </c>
      <c r="J52" s="17">
        <v>2.11577719141045</v>
      </c>
      <c r="K52" s="17">
        <v>12.76213580121862</v>
      </c>
      <c r="L52" s="17">
        <v>1.010463980614296</v>
      </c>
      <c r="M52" s="17">
        <v>9.882844205326393</v>
      </c>
      <c r="N52" s="17">
        <v>7.632541576413021</v>
      </c>
      <c r="O52" s="17">
        <v>8.779892654002587</v>
      </c>
      <c r="P52" s="17">
        <v>2.639488430131991</v>
      </c>
      <c r="Q52" s="17">
        <v>2.009234150161288</v>
      </c>
      <c r="R52" s="17">
        <v>0.07999912063081453</v>
      </c>
      <c r="S52" s="17">
        <v>0.3768705239905876</v>
      </c>
      <c r="T52" s="17">
        <v>0.13699458454753705</v>
      </c>
      <c r="U52" s="17">
        <v>3.69722782253666</v>
      </c>
      <c r="V52" s="17">
        <v>8.205663414938211</v>
      </c>
      <c r="W52" s="17">
        <v>5.247889905876486</v>
      </c>
      <c r="X52" s="17">
        <v>1.9484433427872405</v>
      </c>
      <c r="Y52" s="17">
        <v>0.8632300384909071</v>
      </c>
      <c r="Z52" s="17">
        <v>2.1925333335930564</v>
      </c>
      <c r="AA52" s="17">
        <v>3.4462758894204546</v>
      </c>
      <c r="AB52" s="17">
        <v>5.768737040875162</v>
      </c>
      <c r="AC52" s="17">
        <v>0.021070944437518505</v>
      </c>
      <c r="AD52" s="17">
        <v>0.22868069626466786</v>
      </c>
      <c r="AE52" s="17">
        <v>0.4436831040501161</v>
      </c>
      <c r="AF52" s="17">
        <v>0.09396336179894345</v>
      </c>
      <c r="AG52" s="17">
        <v>0.8838102258029328</v>
      </c>
      <c r="AH52" s="17">
        <v>5.235461011204438</v>
      </c>
      <c r="AI52" s="17">
        <v>2.445010626295367</v>
      </c>
      <c r="AJ52" s="17">
        <v>1.6366383779277245</v>
      </c>
      <c r="AK52" s="17">
        <v>1.068697658599679</v>
      </c>
      <c r="AL52" s="17">
        <v>0.010759514866528494</v>
      </c>
      <c r="AM52" s="17">
        <v>0.8075051097847937</v>
      </c>
      <c r="AN52" s="17">
        <v>4.646835549547303</v>
      </c>
      <c r="AO52" s="17">
        <v>1.6887597364853282</v>
      </c>
      <c r="AP52" s="17">
        <v>8.656349971170778</v>
      </c>
      <c r="AQ52" s="17">
        <v>0.16022230470150067</v>
      </c>
      <c r="AR52" s="17">
        <v>0.8775482811550389</v>
      </c>
      <c r="AS52" s="17">
        <v>0.07518503670661202</v>
      </c>
      <c r="AT52" s="17">
        <v>1.687637135154509</v>
      </c>
      <c r="AU52" s="17">
        <v>3.5167066626669365</v>
      </c>
      <c r="AV52" s="17">
        <v>0.1008274775989154</v>
      </c>
      <c r="AW52" s="17">
        <v>0.2956812416044631</v>
      </c>
    </row>
    <row r="53" spans="1:49" s="18" customFormat="1" ht="12.75">
      <c r="A53" s="16">
        <v>2004</v>
      </c>
      <c r="B53" s="17">
        <v>1.3858025252840067</v>
      </c>
      <c r="C53" s="17">
        <v>2.3953725872954856</v>
      </c>
      <c r="D53" s="17">
        <v>0.60954741043462</v>
      </c>
      <c r="E53" s="17">
        <v>9.591438391173583</v>
      </c>
      <c r="F53" s="17">
        <v>1.7743441422137727</v>
      </c>
      <c r="G53" s="17">
        <v>0.10977572579514111</v>
      </c>
      <c r="H53" s="17">
        <v>0.20831469924109022</v>
      </c>
      <c r="I53" s="17">
        <v>2.8263140250268814</v>
      </c>
      <c r="J53" s="17">
        <v>2.0588330593258637</v>
      </c>
      <c r="K53" s="17">
        <v>11.73356210749404</v>
      </c>
      <c r="L53" s="17">
        <v>1.464083868102414</v>
      </c>
      <c r="M53" s="17">
        <v>7.548397326674042</v>
      </c>
      <c r="N53" s="17">
        <v>7.639014161381309</v>
      </c>
      <c r="O53" s="17">
        <v>7.48322220317589</v>
      </c>
      <c r="P53" s="17">
        <v>2.49397054276854</v>
      </c>
      <c r="Q53" s="17">
        <v>1.7357040275202196</v>
      </c>
      <c r="R53" s="17">
        <v>0.07353465704913435</v>
      </c>
      <c r="S53" s="17">
        <v>0.3559894329214131</v>
      </c>
      <c r="T53" s="17">
        <v>0.12663938453507034</v>
      </c>
      <c r="U53" s="17">
        <v>3.6351684826479254</v>
      </c>
      <c r="V53" s="17">
        <v>7.971183907060822</v>
      </c>
      <c r="W53" s="17">
        <v>5.178662991070733</v>
      </c>
      <c r="X53" s="17">
        <v>1.706289669788534</v>
      </c>
      <c r="Y53" s="17">
        <v>0.6751908856025307</v>
      </c>
      <c r="Z53" s="17">
        <v>2.007752387371242</v>
      </c>
      <c r="AA53" s="17">
        <v>4.137281891352791</v>
      </c>
      <c r="AB53" s="17">
        <v>6.42431353882595</v>
      </c>
      <c r="AC53" s="17">
        <v>0.02020020852877468</v>
      </c>
      <c r="AD53" s="17">
        <v>0.21039401084602077</v>
      </c>
      <c r="AE53" s="17">
        <v>0.4886537756930701</v>
      </c>
      <c r="AF53" s="17">
        <v>0.08457827515544404</v>
      </c>
      <c r="AG53" s="17">
        <v>0.8262991304483334</v>
      </c>
      <c r="AH53" s="17">
        <v>4.766532309766093</v>
      </c>
      <c r="AI53" s="17">
        <v>2.5048869684125226</v>
      </c>
      <c r="AJ53" s="17">
        <v>1.6021381301522493</v>
      </c>
      <c r="AK53" s="17">
        <v>1.00682612862508</v>
      </c>
      <c r="AL53" s="17">
        <v>0.010138485234763366</v>
      </c>
      <c r="AM53" s="17">
        <v>0.9427963519346745</v>
      </c>
      <c r="AN53" s="17">
        <v>5.06011398762681</v>
      </c>
      <c r="AO53" s="17">
        <v>1.5498469978650793</v>
      </c>
      <c r="AP53" s="17">
        <v>6.753832545854046</v>
      </c>
      <c r="AQ53" s="17">
        <v>0.14207896697885336</v>
      </c>
      <c r="AR53" s="17">
        <v>0.8276957254834739</v>
      </c>
      <c r="AS53" s="17">
        <v>0.08083322310701095</v>
      </c>
      <c r="AT53" s="17">
        <v>1.8326492481027254</v>
      </c>
      <c r="AU53" s="17">
        <v>3.4154490688940484</v>
      </c>
      <c r="AV53" s="17">
        <v>0.09734509856477225</v>
      </c>
      <c r="AW53" s="17">
        <v>0.2895372076171479</v>
      </c>
    </row>
    <row r="54" spans="1:49" s="18" customFormat="1" ht="12.7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1"/>
    </row>
    <row r="55" spans="1:48" s="18" customFormat="1" ht="12.75">
      <c r="A55" s="1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</row>
    <row r="56" spans="1:49" ht="13.5" customHeight="1">
      <c r="A56" s="25" t="s">
        <v>57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18"/>
    </row>
    <row r="57" spans="1:49" ht="13.5" customHeight="1">
      <c r="A57" s="16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18"/>
    </row>
    <row r="58" spans="1:49" s="29" customFormat="1" ht="13.5" customHeight="1">
      <c r="A58" s="27" t="s">
        <v>54</v>
      </c>
      <c r="B58" s="28">
        <f>LN(B53/B9)/44*100</f>
        <v>-0.14521468844303964</v>
      </c>
      <c r="C58" s="28">
        <f aca="true" t="shared" si="0" ref="C58:AW58">LN(C53/C9)/44*100</f>
        <v>3.2123078130284686</v>
      </c>
      <c r="D58" s="28">
        <f t="shared" si="0"/>
        <v>1.8454289425210622</v>
      </c>
      <c r="E58" s="28">
        <f t="shared" si="0"/>
        <v>2.5012764073383345</v>
      </c>
      <c r="F58" s="28">
        <f t="shared" si="0"/>
        <v>4.400568202059429</v>
      </c>
      <c r="G58" s="28">
        <f t="shared" si="0"/>
        <v>-1.7598972218549436</v>
      </c>
      <c r="H58" s="28">
        <f t="shared" si="0"/>
        <v>-1.4446675209061823</v>
      </c>
      <c r="I58" s="28">
        <f t="shared" si="0"/>
        <v>0.7179098199319395</v>
      </c>
      <c r="J58" s="28">
        <f t="shared" si="0"/>
        <v>0.9030047755024396</v>
      </c>
      <c r="K58" s="28">
        <f t="shared" si="0"/>
        <v>4.538922204994716</v>
      </c>
      <c r="L58" s="28">
        <f t="shared" si="0"/>
        <v>3.923237522682821</v>
      </c>
      <c r="M58" s="28">
        <f t="shared" si="0"/>
        <v>3.103794399904215</v>
      </c>
      <c r="N58" s="28">
        <f t="shared" si="0"/>
        <v>2.8649328801578946</v>
      </c>
      <c r="O58" s="28">
        <f t="shared" si="0"/>
        <v>4.524059185493187</v>
      </c>
      <c r="P58" s="28">
        <f t="shared" si="0"/>
        <v>1.2675026262371885</v>
      </c>
      <c r="Q58" s="28">
        <f t="shared" si="0"/>
        <v>2.769141526217433</v>
      </c>
      <c r="R58" s="28">
        <f t="shared" si="0"/>
        <v>-2.8325439474158856</v>
      </c>
      <c r="S58" s="28">
        <f t="shared" si="0"/>
        <v>-1.393346916114923</v>
      </c>
      <c r="T58" s="28">
        <f t="shared" si="0"/>
        <v>-3.4581776839528615</v>
      </c>
      <c r="U58" s="28">
        <f t="shared" si="0"/>
        <v>2.036341098463054</v>
      </c>
      <c r="V58" s="28">
        <f t="shared" si="0"/>
        <v>3.4023304357458324</v>
      </c>
      <c r="W58" s="28">
        <f t="shared" si="0"/>
        <v>2.690905240667533</v>
      </c>
      <c r="X58" s="28">
        <f t="shared" si="0"/>
        <v>1.1933673385433348</v>
      </c>
      <c r="Y58" s="28">
        <f t="shared" si="0"/>
        <v>3.6424363664331905</v>
      </c>
      <c r="Z58" s="28">
        <f t="shared" si="0"/>
        <v>0.1828080532229793</v>
      </c>
      <c r="AA58" s="28">
        <f t="shared" si="0"/>
        <v>4.27195218704279</v>
      </c>
      <c r="AB58" s="28">
        <f t="shared" si="0"/>
        <v>4.319367388526994</v>
      </c>
      <c r="AC58" s="28">
        <f t="shared" si="0"/>
        <v>-2.541424340422675</v>
      </c>
      <c r="AD58" s="28">
        <f t="shared" si="0"/>
        <v>-1.8346703243570048</v>
      </c>
      <c r="AE58" s="28">
        <f t="shared" si="0"/>
        <v>2.237074601252252</v>
      </c>
      <c r="AF58" s="28">
        <f t="shared" si="0"/>
        <v>4.041210703887038</v>
      </c>
      <c r="AG58" s="28">
        <f t="shared" si="0"/>
        <v>-2.1984562469225644</v>
      </c>
      <c r="AH58" s="28">
        <f t="shared" si="0"/>
        <v>1.0947596632643026</v>
      </c>
      <c r="AI58" s="28">
        <f t="shared" si="0"/>
        <v>3.4465572852950266</v>
      </c>
      <c r="AJ58" s="28">
        <f t="shared" si="0"/>
        <v>2.7731284653850907</v>
      </c>
      <c r="AK58" s="28">
        <f t="shared" si="0"/>
        <v>-1.1659933585047857</v>
      </c>
      <c r="AL58" s="28">
        <f t="shared" si="0"/>
        <v>-3.816228481601005</v>
      </c>
      <c r="AM58" s="28">
        <f t="shared" si="0"/>
        <v>1.0074216319340978</v>
      </c>
      <c r="AN58" s="28">
        <f t="shared" si="0"/>
        <v>8.51787480223249</v>
      </c>
      <c r="AO58" s="28">
        <f t="shared" si="0"/>
        <v>0.42248600540074055</v>
      </c>
      <c r="AP58" s="28">
        <f t="shared" si="0"/>
        <v>2.971895853084117</v>
      </c>
      <c r="AQ58" s="28">
        <f t="shared" si="0"/>
        <v>1.0593611672786254</v>
      </c>
      <c r="AR58" s="28">
        <f t="shared" si="0"/>
        <v>-0.5830339752442584</v>
      </c>
      <c r="AS58" s="28">
        <f t="shared" si="0"/>
        <v>-2.1070318054030963</v>
      </c>
      <c r="AT58" s="28">
        <f t="shared" si="0"/>
        <v>2.9273376546051724</v>
      </c>
      <c r="AU58" s="28">
        <f t="shared" si="0"/>
        <v>2.384615499450539</v>
      </c>
      <c r="AV58" s="28">
        <f t="shared" si="0"/>
        <v>-2.1926998925611856</v>
      </c>
      <c r="AW58" s="28">
        <f t="shared" si="0"/>
        <v>3.521236821296635</v>
      </c>
    </row>
    <row r="59" spans="1:49" s="29" customFormat="1" ht="15">
      <c r="A59" s="27" t="s">
        <v>49</v>
      </c>
      <c r="B59" s="28">
        <f>LN(B15/B9)/6*100</f>
        <v>5.028094431593572</v>
      </c>
      <c r="C59" s="28">
        <f aca="true" t="shared" si="1" ref="C59:AW59">LN(C15/C9)/6*100</f>
        <v>5.334005951717786</v>
      </c>
      <c r="D59" s="28">
        <f t="shared" si="1"/>
        <v>4.034834478681664</v>
      </c>
      <c r="E59" s="28">
        <f t="shared" si="1"/>
        <v>4.329873748997815</v>
      </c>
      <c r="F59" s="28">
        <f t="shared" si="1"/>
        <v>10.64177859018459</v>
      </c>
      <c r="G59" s="28">
        <f t="shared" si="1"/>
        <v>-1.4112042254743744</v>
      </c>
      <c r="H59" s="28">
        <f t="shared" si="1"/>
        <v>7.723597200906146</v>
      </c>
      <c r="I59" s="28">
        <f t="shared" si="1"/>
        <v>4.972932137905963</v>
      </c>
      <c r="J59" s="28">
        <f t="shared" si="1"/>
        <v>5.061892026118845</v>
      </c>
      <c r="K59" s="28">
        <f t="shared" si="1"/>
        <v>14.988840009270005</v>
      </c>
      <c r="L59" s="28">
        <f t="shared" si="1"/>
        <v>10.57209114013607</v>
      </c>
      <c r="M59" s="28">
        <f t="shared" si="1"/>
        <v>15.345826428646667</v>
      </c>
      <c r="N59" s="28">
        <f t="shared" si="1"/>
        <v>7.960394296438731</v>
      </c>
      <c r="O59" s="28">
        <f t="shared" si="1"/>
        <v>13.037123750305568</v>
      </c>
      <c r="P59" s="28">
        <f t="shared" si="1"/>
        <v>6.536188051770029</v>
      </c>
      <c r="Q59" s="28">
        <f t="shared" si="1"/>
        <v>6.996289165274947</v>
      </c>
      <c r="R59" s="28">
        <f t="shared" si="1"/>
        <v>0.0642291927140298</v>
      </c>
      <c r="S59" s="28">
        <f t="shared" si="1"/>
        <v>3.8461735674034117</v>
      </c>
      <c r="T59" s="28">
        <f t="shared" si="1"/>
        <v>0.9640910247753492</v>
      </c>
      <c r="U59" s="28">
        <f t="shared" si="1"/>
        <v>0.41680098665783355</v>
      </c>
      <c r="V59" s="28">
        <f t="shared" si="1"/>
        <v>6.009495782380311</v>
      </c>
      <c r="W59" s="28">
        <f t="shared" si="1"/>
        <v>8.471975603171545</v>
      </c>
      <c r="X59" s="28">
        <f t="shared" si="1"/>
        <v>2.5093241355275633</v>
      </c>
      <c r="Y59" s="28">
        <f t="shared" si="1"/>
        <v>13.807712369601555</v>
      </c>
      <c r="Z59" s="28">
        <f t="shared" si="1"/>
        <v>2.550340087807411</v>
      </c>
      <c r="AA59" s="28">
        <f t="shared" si="1"/>
        <v>10.999933002068818</v>
      </c>
      <c r="AB59" s="28">
        <f t="shared" si="1"/>
        <v>11.23981335570293</v>
      </c>
      <c r="AC59" s="28">
        <f t="shared" si="1"/>
        <v>2.960172757651232</v>
      </c>
      <c r="AD59" s="28">
        <f t="shared" si="1"/>
        <v>1.6699306152912037</v>
      </c>
      <c r="AE59" s="28">
        <f t="shared" si="1"/>
        <v>4.260639277298874</v>
      </c>
      <c r="AF59" s="28">
        <f t="shared" si="1"/>
        <v>10.926626531976048</v>
      </c>
      <c r="AG59" s="28">
        <f t="shared" si="1"/>
        <v>0.6029901418202088</v>
      </c>
      <c r="AH59" s="28">
        <f t="shared" si="1"/>
        <v>-2.9311809298492886</v>
      </c>
      <c r="AI59" s="28">
        <f t="shared" si="1"/>
        <v>17.609434821395098</v>
      </c>
      <c r="AJ59" s="28">
        <f t="shared" si="1"/>
        <v>12.094736443703068</v>
      </c>
      <c r="AK59" s="28">
        <f t="shared" si="1"/>
        <v>0.8557449582380707</v>
      </c>
      <c r="AL59" s="28">
        <f t="shared" si="1"/>
        <v>-3.1653061276967662</v>
      </c>
      <c r="AM59" s="28">
        <f t="shared" si="1"/>
        <v>2.577738485043357</v>
      </c>
      <c r="AN59" s="28">
        <f t="shared" si="1"/>
        <v>23.378671536910655</v>
      </c>
      <c r="AO59" s="28">
        <f t="shared" si="1"/>
        <v>7.253217636405897</v>
      </c>
      <c r="AP59" s="28">
        <f t="shared" si="1"/>
        <v>12.743296046985716</v>
      </c>
      <c r="AQ59" s="28">
        <f t="shared" si="1"/>
        <v>7.4924047854377225</v>
      </c>
      <c r="AR59" s="28">
        <f t="shared" si="1"/>
        <v>2.756770186439975</v>
      </c>
      <c r="AS59" s="28">
        <f t="shared" si="1"/>
        <v>15.415002851017464</v>
      </c>
      <c r="AT59" s="28">
        <f t="shared" si="1"/>
        <v>7.578258387932315</v>
      </c>
      <c r="AU59" s="28">
        <f t="shared" si="1"/>
        <v>2.964832730838642</v>
      </c>
      <c r="AV59" s="28">
        <f t="shared" si="1"/>
        <v>0.09982693097758419</v>
      </c>
      <c r="AW59" s="28">
        <f t="shared" si="1"/>
        <v>13.10690862594274</v>
      </c>
    </row>
    <row r="60" spans="1:49" s="29" customFormat="1" ht="15">
      <c r="A60" s="27" t="s">
        <v>50</v>
      </c>
      <c r="B60" s="28">
        <f>LN(B18/B15)/3*100</f>
        <v>-0.6733660560609694</v>
      </c>
      <c r="C60" s="28">
        <f aca="true" t="shared" si="2" ref="C60:AW60">LN(C18/C15)/3*100</f>
        <v>1.3172013359377637</v>
      </c>
      <c r="D60" s="28">
        <f t="shared" si="2"/>
        <v>-11.320690290765258</v>
      </c>
      <c r="E60" s="28">
        <f t="shared" si="2"/>
        <v>-9.756533575484124</v>
      </c>
      <c r="F60" s="28">
        <f t="shared" si="2"/>
        <v>2.7637032656405696</v>
      </c>
      <c r="G60" s="28">
        <f t="shared" si="2"/>
        <v>-25.745508649024355</v>
      </c>
      <c r="H60" s="28">
        <f t="shared" si="2"/>
        <v>-29.942554257777598</v>
      </c>
      <c r="I60" s="28">
        <f t="shared" si="2"/>
        <v>0.5590256222367241</v>
      </c>
      <c r="J60" s="28">
        <f t="shared" si="2"/>
        <v>2.6158138691429853</v>
      </c>
      <c r="K60" s="28">
        <f t="shared" si="2"/>
        <v>-0.9579320183619652</v>
      </c>
      <c r="L60" s="28">
        <f t="shared" si="2"/>
        <v>-0.13967203920440474</v>
      </c>
      <c r="M60" s="28">
        <f t="shared" si="2"/>
        <v>-8.899671992019496</v>
      </c>
      <c r="N60" s="28">
        <f t="shared" si="2"/>
        <v>-10.081266903992098</v>
      </c>
      <c r="O60" s="28">
        <f t="shared" si="2"/>
        <v>0.6999000409963134</v>
      </c>
      <c r="P60" s="28">
        <f t="shared" si="2"/>
        <v>-10.59335962265585</v>
      </c>
      <c r="Q60" s="28">
        <f t="shared" si="2"/>
        <v>-2.52415054037041</v>
      </c>
      <c r="R60" s="28">
        <f t="shared" si="2"/>
        <v>-28.65188528514016</v>
      </c>
      <c r="S60" s="28">
        <f t="shared" si="2"/>
        <v>-18.504411016566248</v>
      </c>
      <c r="T60" s="28">
        <f t="shared" si="2"/>
        <v>-22.91805440072332</v>
      </c>
      <c r="U60" s="28">
        <f t="shared" si="2"/>
        <v>-10.639232332647548</v>
      </c>
      <c r="V60" s="28">
        <f t="shared" si="2"/>
        <v>3.3615298166521734</v>
      </c>
      <c r="W60" s="28">
        <f t="shared" si="2"/>
        <v>-0.8968983036643371</v>
      </c>
      <c r="X60" s="28">
        <f t="shared" si="2"/>
        <v>1.9748475316434306</v>
      </c>
      <c r="Y60" s="28">
        <f t="shared" si="2"/>
        <v>12.726883140250802</v>
      </c>
      <c r="Z60" s="28">
        <f t="shared" si="2"/>
        <v>6.037264568533535</v>
      </c>
      <c r="AA60" s="28">
        <f t="shared" si="2"/>
        <v>-2.313192744894364</v>
      </c>
      <c r="AB60" s="28">
        <f t="shared" si="2"/>
        <v>-2.0647627191992273</v>
      </c>
      <c r="AC60" s="28">
        <f t="shared" si="2"/>
        <v>-20.683389475069834</v>
      </c>
      <c r="AD60" s="28">
        <f t="shared" si="2"/>
        <v>-15.3391272397882</v>
      </c>
      <c r="AE60" s="28">
        <f t="shared" si="2"/>
        <v>-7.205407835116084</v>
      </c>
      <c r="AF60" s="28">
        <f t="shared" si="2"/>
        <v>-12.500595839261214</v>
      </c>
      <c r="AG60" s="28">
        <f t="shared" si="2"/>
        <v>-27.203555265701635</v>
      </c>
      <c r="AH60" s="28">
        <f t="shared" si="2"/>
        <v>-11.495785246916512</v>
      </c>
      <c r="AI60" s="28">
        <f t="shared" si="2"/>
        <v>-11.815169026407297</v>
      </c>
      <c r="AJ60" s="28">
        <f t="shared" si="2"/>
        <v>-14.991199915642179</v>
      </c>
      <c r="AK60" s="28">
        <f t="shared" si="2"/>
        <v>-13.47933002068055</v>
      </c>
      <c r="AL60" s="28">
        <f t="shared" si="2"/>
        <v>-29.5628981130123</v>
      </c>
      <c r="AM60" s="28">
        <f t="shared" si="2"/>
        <v>7.457168544463159</v>
      </c>
      <c r="AN60" s="28">
        <f t="shared" si="2"/>
        <v>9.5434399361846</v>
      </c>
      <c r="AO60" s="28">
        <f t="shared" si="2"/>
        <v>-5.838937750592329</v>
      </c>
      <c r="AP60" s="28">
        <f t="shared" si="2"/>
        <v>-1.2688860853436983</v>
      </c>
      <c r="AQ60" s="28">
        <f t="shared" si="2"/>
        <v>-11.094090785970078</v>
      </c>
      <c r="AR60" s="28">
        <f t="shared" si="2"/>
        <v>-0.05346070881008413</v>
      </c>
      <c r="AS60" s="28">
        <f t="shared" si="2"/>
        <v>-47.877364477522974</v>
      </c>
      <c r="AT60" s="28">
        <f t="shared" si="2"/>
        <v>-7.409636171304947</v>
      </c>
      <c r="AU60" s="28">
        <f t="shared" si="2"/>
        <v>-3.6626912799727642</v>
      </c>
      <c r="AV60" s="28">
        <f t="shared" si="2"/>
        <v>-15.620862074430061</v>
      </c>
      <c r="AW60" s="28">
        <f t="shared" si="2"/>
        <v>3.338339434574187</v>
      </c>
    </row>
    <row r="61" spans="1:49" s="29" customFormat="1" ht="15">
      <c r="A61" s="27" t="s">
        <v>51</v>
      </c>
      <c r="B61" s="28">
        <f>LN(B22/B18)/4*100</f>
        <v>-1.5951739946893446</v>
      </c>
      <c r="C61" s="28">
        <f aca="true" t="shared" si="3" ref="C61:AW61">LN(C22/C18)/4*100</f>
        <v>3.1881923190888584</v>
      </c>
      <c r="D61" s="28">
        <f t="shared" si="3"/>
        <v>6.058678622720837</v>
      </c>
      <c r="E61" s="28">
        <f t="shared" si="3"/>
        <v>5.772288199072021</v>
      </c>
      <c r="F61" s="28">
        <f t="shared" si="3"/>
        <v>7.679312322182071</v>
      </c>
      <c r="G61" s="28">
        <f t="shared" si="3"/>
        <v>-1.9029951886110315</v>
      </c>
      <c r="H61" s="28">
        <f t="shared" si="3"/>
        <v>7.907609049584127</v>
      </c>
      <c r="I61" s="28">
        <f t="shared" si="3"/>
        <v>-1.4858456995003957</v>
      </c>
      <c r="J61" s="28">
        <f t="shared" si="3"/>
        <v>3.6280038082860377</v>
      </c>
      <c r="K61" s="28">
        <f t="shared" si="3"/>
        <v>5.335314161963361</v>
      </c>
      <c r="L61" s="28">
        <f t="shared" si="3"/>
        <v>11.625019678118562</v>
      </c>
      <c r="M61" s="28">
        <f t="shared" si="3"/>
        <v>-9.68731376576285</v>
      </c>
      <c r="N61" s="28">
        <f t="shared" si="3"/>
        <v>5.335732153789313</v>
      </c>
      <c r="O61" s="28">
        <f t="shared" si="3"/>
        <v>10.930289894842609</v>
      </c>
      <c r="P61" s="28">
        <f t="shared" si="3"/>
        <v>1.494816036290752</v>
      </c>
      <c r="Q61" s="28">
        <f t="shared" si="3"/>
        <v>0.8743069305820143</v>
      </c>
      <c r="R61" s="28">
        <f t="shared" si="3"/>
        <v>-1.7748113351116652</v>
      </c>
      <c r="S61" s="28">
        <f t="shared" si="3"/>
        <v>9.963261024537312</v>
      </c>
      <c r="T61" s="28">
        <f t="shared" si="3"/>
        <v>-3.7212750184509766</v>
      </c>
      <c r="U61" s="28">
        <f t="shared" si="3"/>
        <v>5.613385974475803</v>
      </c>
      <c r="V61" s="28">
        <f t="shared" si="3"/>
        <v>10.198500433342657</v>
      </c>
      <c r="W61" s="28">
        <f t="shared" si="3"/>
        <v>-0.7446668054768306</v>
      </c>
      <c r="X61" s="28">
        <f t="shared" si="3"/>
        <v>2.3970208224970397</v>
      </c>
      <c r="Y61" s="28">
        <f t="shared" si="3"/>
        <v>11.396904255890167</v>
      </c>
      <c r="Z61" s="28">
        <f t="shared" si="3"/>
        <v>0.37994902439176614</v>
      </c>
      <c r="AA61" s="28">
        <f t="shared" si="3"/>
        <v>12.411885561434776</v>
      </c>
      <c r="AB61" s="28">
        <f t="shared" si="3"/>
        <v>8.78547319857236</v>
      </c>
      <c r="AC61" s="28">
        <f t="shared" si="3"/>
        <v>-3.845654024793778</v>
      </c>
      <c r="AD61" s="28">
        <f t="shared" si="3"/>
        <v>0.9288168844526389</v>
      </c>
      <c r="AE61" s="28">
        <f t="shared" si="3"/>
        <v>4.684163953583048</v>
      </c>
      <c r="AF61" s="28">
        <f t="shared" si="3"/>
        <v>16.212105535623312</v>
      </c>
      <c r="AG61" s="28">
        <f t="shared" si="3"/>
        <v>-0.4420515918281446</v>
      </c>
      <c r="AH61" s="28">
        <f t="shared" si="3"/>
        <v>5.416885663924756</v>
      </c>
      <c r="AI61" s="28">
        <f t="shared" si="3"/>
        <v>7.047911215483162</v>
      </c>
      <c r="AJ61" s="28">
        <f t="shared" si="3"/>
        <v>13.779293557646263</v>
      </c>
      <c r="AK61" s="28">
        <f t="shared" si="3"/>
        <v>0.1513397725196883</v>
      </c>
      <c r="AL61" s="28">
        <f t="shared" si="3"/>
        <v>-8.320574716008013</v>
      </c>
      <c r="AM61" s="28">
        <f t="shared" si="3"/>
        <v>-0.209037323151963</v>
      </c>
      <c r="AN61" s="28">
        <f t="shared" si="3"/>
        <v>10.300891509646766</v>
      </c>
      <c r="AO61" s="28">
        <f t="shared" si="3"/>
        <v>-0.576779149349489</v>
      </c>
      <c r="AP61" s="28">
        <f t="shared" si="3"/>
        <v>2.431124127842682</v>
      </c>
      <c r="AQ61" s="28">
        <f t="shared" si="3"/>
        <v>6.942147075415931</v>
      </c>
      <c r="AR61" s="28">
        <f t="shared" si="3"/>
        <v>1.7383430900491905</v>
      </c>
      <c r="AS61" s="28">
        <f t="shared" si="3"/>
        <v>-4.583015349840631</v>
      </c>
      <c r="AT61" s="28">
        <f t="shared" si="3"/>
        <v>8.042596316653281</v>
      </c>
      <c r="AU61" s="28">
        <f t="shared" si="3"/>
        <v>4.689109295362574</v>
      </c>
      <c r="AV61" s="28">
        <f t="shared" si="3"/>
        <v>-7.362931461429992</v>
      </c>
      <c r="AW61" s="28">
        <f t="shared" si="3"/>
        <v>9.882205006494148</v>
      </c>
    </row>
    <row r="62" spans="1:49" s="29" customFormat="1" ht="15">
      <c r="A62" s="27" t="s">
        <v>52</v>
      </c>
      <c r="B62" s="28">
        <f>LN(B28/B22)/6*100</f>
        <v>-3.6773720273097936</v>
      </c>
      <c r="C62" s="28">
        <f aca="true" t="shared" si="4" ref="C62:AW62">LN(C28/C22)/6*100</f>
        <v>0.16211562161387832</v>
      </c>
      <c r="D62" s="28">
        <f t="shared" si="4"/>
        <v>1.79729031891411</v>
      </c>
      <c r="E62" s="28">
        <f t="shared" si="4"/>
        <v>1.4783913396646726</v>
      </c>
      <c r="F62" s="28">
        <f t="shared" si="4"/>
        <v>0.1811314080612076</v>
      </c>
      <c r="G62" s="28">
        <f t="shared" si="4"/>
        <v>1.4780828651304276</v>
      </c>
      <c r="H62" s="28">
        <f t="shared" si="4"/>
        <v>-0.8321224414205686</v>
      </c>
      <c r="I62" s="28">
        <f t="shared" si="4"/>
        <v>1.1989709645826614</v>
      </c>
      <c r="J62" s="28">
        <f t="shared" si="4"/>
        <v>0.7708060690402557</v>
      </c>
      <c r="K62" s="28">
        <f t="shared" si="4"/>
        <v>4.061763780898919</v>
      </c>
      <c r="L62" s="28">
        <f t="shared" si="4"/>
        <v>0.2937537702591147</v>
      </c>
      <c r="M62" s="28">
        <f t="shared" si="4"/>
        <v>13.982525045288256</v>
      </c>
      <c r="N62" s="28">
        <f t="shared" si="4"/>
        <v>5.092414954005419</v>
      </c>
      <c r="O62" s="28">
        <f t="shared" si="4"/>
        <v>0.3197345014699069</v>
      </c>
      <c r="P62" s="28">
        <f t="shared" si="4"/>
        <v>1.9831091054301073</v>
      </c>
      <c r="Q62" s="28">
        <f t="shared" si="4"/>
        <v>-0.0040397013425226514</v>
      </c>
      <c r="R62" s="28">
        <f t="shared" si="4"/>
        <v>-0.5019807190920275</v>
      </c>
      <c r="S62" s="28">
        <f t="shared" si="4"/>
        <v>0.291582399257383</v>
      </c>
      <c r="T62" s="28">
        <f t="shared" si="4"/>
        <v>-1.088229352803927</v>
      </c>
      <c r="U62" s="28">
        <f t="shared" si="4"/>
        <v>5.311681014449556</v>
      </c>
      <c r="V62" s="28">
        <f t="shared" si="4"/>
        <v>2.844014024579612</v>
      </c>
      <c r="W62" s="28">
        <f t="shared" si="4"/>
        <v>5.188397133619631</v>
      </c>
      <c r="X62" s="28">
        <f t="shared" si="4"/>
        <v>-5.78068922104631</v>
      </c>
      <c r="Y62" s="28">
        <f t="shared" si="4"/>
        <v>2.44163879980128</v>
      </c>
      <c r="Z62" s="28">
        <f t="shared" si="4"/>
        <v>1.3234239740486091</v>
      </c>
      <c r="AA62" s="28">
        <f t="shared" si="4"/>
        <v>5.545582303826826</v>
      </c>
      <c r="AB62" s="28">
        <f t="shared" si="4"/>
        <v>4.295992493757582</v>
      </c>
      <c r="AC62" s="28">
        <f t="shared" si="4"/>
        <v>3.833593772025571</v>
      </c>
      <c r="AD62" s="28">
        <f t="shared" si="4"/>
        <v>-1.9826286533153146</v>
      </c>
      <c r="AE62" s="28">
        <f t="shared" si="4"/>
        <v>-2.422284314664202</v>
      </c>
      <c r="AF62" s="28">
        <f t="shared" si="4"/>
        <v>7.368256027908528</v>
      </c>
      <c r="AG62" s="28">
        <f t="shared" si="4"/>
        <v>3.0491356930055358</v>
      </c>
      <c r="AH62" s="28">
        <f t="shared" si="4"/>
        <v>6.175725961538841</v>
      </c>
      <c r="AI62" s="28">
        <f t="shared" si="4"/>
        <v>2.56924737022395</v>
      </c>
      <c r="AJ62" s="28">
        <f t="shared" si="4"/>
        <v>-4.029777779679277</v>
      </c>
      <c r="AK62" s="28">
        <f t="shared" si="4"/>
        <v>2.228754933272657</v>
      </c>
      <c r="AL62" s="28">
        <f t="shared" si="4"/>
        <v>6.368410557129018</v>
      </c>
      <c r="AM62" s="28">
        <f t="shared" si="4"/>
        <v>0.45255159300342873</v>
      </c>
      <c r="AN62" s="28">
        <f t="shared" si="4"/>
        <v>-1.8057161969027433</v>
      </c>
      <c r="AO62" s="28">
        <f t="shared" si="4"/>
        <v>0.9075187691863298</v>
      </c>
      <c r="AP62" s="28">
        <f t="shared" si="4"/>
        <v>1.862214607392949</v>
      </c>
      <c r="AQ62" s="28">
        <f t="shared" si="4"/>
        <v>-4.336649742290445</v>
      </c>
      <c r="AR62" s="28">
        <f t="shared" si="4"/>
        <v>1.4234446860577217</v>
      </c>
      <c r="AS62" s="28">
        <f t="shared" si="4"/>
        <v>2.6493787942119864</v>
      </c>
      <c r="AT62" s="28">
        <f t="shared" si="4"/>
        <v>4.745019094370113</v>
      </c>
      <c r="AU62" s="28">
        <f t="shared" si="4"/>
        <v>4.936689600405555</v>
      </c>
      <c r="AV62" s="28">
        <f t="shared" si="4"/>
        <v>2.2764772913584657</v>
      </c>
      <c r="AW62" s="28">
        <f t="shared" si="4"/>
        <v>-5.100832919696761</v>
      </c>
    </row>
    <row r="63" spans="1:49" s="32" customFormat="1" ht="15">
      <c r="A63" s="30" t="s">
        <v>59</v>
      </c>
      <c r="B63" s="31">
        <f>LN(B30/B28)/2*100</f>
        <v>-0.29918535523562384</v>
      </c>
      <c r="C63" s="31">
        <f aca="true" t="shared" si="5" ref="C63:AW63">LN(C30/C28)/2*100</f>
        <v>6.290901344111314</v>
      </c>
      <c r="D63" s="31">
        <f t="shared" si="5"/>
        <v>11.552845055909641</v>
      </c>
      <c r="E63" s="31">
        <f t="shared" si="5"/>
        <v>7.43842973646723</v>
      </c>
      <c r="F63" s="31">
        <f t="shared" si="5"/>
        <v>7.658619910318931</v>
      </c>
      <c r="G63" s="31">
        <f t="shared" si="5"/>
        <v>8.023601406798624</v>
      </c>
      <c r="H63" s="31">
        <f t="shared" si="5"/>
        <v>14.44452175355029</v>
      </c>
      <c r="I63" s="31">
        <f t="shared" si="5"/>
        <v>6.886660548351182</v>
      </c>
      <c r="J63" s="31">
        <f t="shared" si="5"/>
        <v>4.157816756065735</v>
      </c>
      <c r="K63" s="31">
        <f t="shared" si="5"/>
        <v>5.3273833339851375</v>
      </c>
      <c r="L63" s="31">
        <f t="shared" si="5"/>
        <v>1.2563077277864831</v>
      </c>
      <c r="M63" s="31">
        <f t="shared" si="5"/>
        <v>2.9406298835802094</v>
      </c>
      <c r="N63" s="31">
        <f t="shared" si="5"/>
        <v>5.213382165692491</v>
      </c>
      <c r="O63" s="31">
        <f t="shared" si="5"/>
        <v>-4.106932162120096</v>
      </c>
      <c r="P63" s="31">
        <f t="shared" si="5"/>
        <v>2.9962781772244393</v>
      </c>
      <c r="Q63" s="31">
        <f t="shared" si="5"/>
        <v>9.539243617540965</v>
      </c>
      <c r="R63" s="31">
        <f t="shared" si="5"/>
        <v>7.367192741341788</v>
      </c>
      <c r="S63" s="31">
        <f t="shared" si="5"/>
        <v>13.327078679457479</v>
      </c>
      <c r="T63" s="31">
        <f t="shared" si="5"/>
        <v>-2.1921777039512955</v>
      </c>
      <c r="U63" s="31">
        <f t="shared" si="5"/>
        <v>6.375645344780636</v>
      </c>
      <c r="V63" s="31">
        <f t="shared" si="5"/>
        <v>2.007517558694184</v>
      </c>
      <c r="W63" s="31">
        <f t="shared" si="5"/>
        <v>0.607737374120219</v>
      </c>
      <c r="X63" s="31">
        <f t="shared" si="5"/>
        <v>7.025647311315142</v>
      </c>
      <c r="Y63" s="31">
        <f t="shared" si="5"/>
        <v>-14.19790409710836</v>
      </c>
      <c r="Z63" s="31">
        <f t="shared" si="5"/>
        <v>2.7321542271814434</v>
      </c>
      <c r="AA63" s="31">
        <f t="shared" si="5"/>
        <v>-0.5923715182996355</v>
      </c>
      <c r="AB63" s="31">
        <f t="shared" si="5"/>
        <v>7.7790122263009795</v>
      </c>
      <c r="AC63" s="31">
        <f t="shared" si="5"/>
        <v>-2.1961879043606176</v>
      </c>
      <c r="AD63" s="31">
        <f t="shared" si="5"/>
        <v>2.237651344505964</v>
      </c>
      <c r="AE63" s="31">
        <f t="shared" si="5"/>
        <v>-5.2931473262985556</v>
      </c>
      <c r="AF63" s="31">
        <f t="shared" si="5"/>
        <v>-3.156036010836168</v>
      </c>
      <c r="AG63" s="31">
        <f t="shared" si="5"/>
        <v>2.491596723454552</v>
      </c>
      <c r="AH63" s="31">
        <f t="shared" si="5"/>
        <v>10.18256802442721</v>
      </c>
      <c r="AI63" s="31">
        <f t="shared" si="5"/>
        <v>-6.575754308948804</v>
      </c>
      <c r="AJ63" s="31">
        <f t="shared" si="5"/>
        <v>1.3668463814964744</v>
      </c>
      <c r="AK63" s="31">
        <f t="shared" si="5"/>
        <v>6.976929463599793</v>
      </c>
      <c r="AL63" s="31">
        <f t="shared" si="5"/>
        <v>9.794745059161434</v>
      </c>
      <c r="AM63" s="31">
        <f t="shared" si="5"/>
        <v>6.369257266235226</v>
      </c>
      <c r="AN63" s="31">
        <f t="shared" si="5"/>
        <v>1.031680343670455</v>
      </c>
      <c r="AO63" s="31">
        <f t="shared" si="5"/>
        <v>7.638621823386352</v>
      </c>
      <c r="AP63" s="31">
        <f t="shared" si="5"/>
        <v>3.6654551570097484</v>
      </c>
      <c r="AQ63" s="31">
        <f t="shared" si="5"/>
        <v>-2.103797176713649</v>
      </c>
      <c r="AR63" s="31">
        <f t="shared" si="5"/>
        <v>2.6007237619957424</v>
      </c>
      <c r="AS63" s="31">
        <f t="shared" si="5"/>
        <v>10.601339464662187</v>
      </c>
      <c r="AT63" s="31">
        <f t="shared" si="5"/>
        <v>7.01915973023647</v>
      </c>
      <c r="AU63" s="31">
        <f t="shared" si="5"/>
        <v>18.10560761548788</v>
      </c>
      <c r="AV63" s="31">
        <f t="shared" si="5"/>
        <v>2.063606745121404</v>
      </c>
      <c r="AW63" s="31">
        <f t="shared" si="5"/>
        <v>7.986301365422764</v>
      </c>
    </row>
    <row r="64" spans="1:49" s="32" customFormat="1" ht="15">
      <c r="A64" s="30" t="s">
        <v>60</v>
      </c>
      <c r="B64" s="31">
        <f>LN(B39/B30)/9*100</f>
        <v>-4.747524300593245</v>
      </c>
      <c r="C64" s="31">
        <f aca="true" t="shared" si="6" ref="C64:AW64">LN(C39/C30)/9*100</f>
        <v>2.658309153983533</v>
      </c>
      <c r="D64" s="31">
        <f t="shared" si="6"/>
        <v>-2.918159375066422</v>
      </c>
      <c r="E64" s="31">
        <f t="shared" si="6"/>
        <v>0.0035262197244526235</v>
      </c>
      <c r="F64" s="31">
        <f t="shared" si="6"/>
        <v>-1.5451073563975737</v>
      </c>
      <c r="G64" s="31">
        <f t="shared" si="6"/>
        <v>-2.893017222301679</v>
      </c>
      <c r="H64" s="31">
        <f t="shared" si="6"/>
        <v>-9.44668352459077</v>
      </c>
      <c r="I64" s="31">
        <f t="shared" si="6"/>
        <v>-5.989495156517647</v>
      </c>
      <c r="J64" s="31">
        <f t="shared" si="6"/>
        <v>-4.508033598371405</v>
      </c>
      <c r="K64" s="31">
        <f t="shared" si="6"/>
        <v>-2.753564746008035</v>
      </c>
      <c r="L64" s="31">
        <f t="shared" si="6"/>
        <v>-1.4661846524940634</v>
      </c>
      <c r="M64" s="31">
        <f t="shared" si="6"/>
        <v>-2.8887686712099674</v>
      </c>
      <c r="N64" s="31">
        <f t="shared" si="6"/>
        <v>-2.848731546883535</v>
      </c>
      <c r="O64" s="31">
        <f t="shared" si="6"/>
        <v>0.19187254799703135</v>
      </c>
      <c r="P64" s="31">
        <f t="shared" si="6"/>
        <v>-3.2817773154460648</v>
      </c>
      <c r="Q64" s="31">
        <f t="shared" si="6"/>
        <v>2.4880107221976657</v>
      </c>
      <c r="R64" s="31">
        <f t="shared" si="6"/>
        <v>-3.422039499392197</v>
      </c>
      <c r="S64" s="31">
        <f t="shared" si="6"/>
        <v>-7.526037567858299</v>
      </c>
      <c r="T64" s="31">
        <f t="shared" si="6"/>
        <v>-4.721813294336937</v>
      </c>
      <c r="U64" s="31">
        <f t="shared" si="6"/>
        <v>-1.6853689048882503</v>
      </c>
      <c r="V64" s="31">
        <f t="shared" si="6"/>
        <v>-2.8565000826247537</v>
      </c>
      <c r="W64" s="31">
        <f t="shared" si="6"/>
        <v>-1.6236975679329186</v>
      </c>
      <c r="X64" s="31">
        <f t="shared" si="6"/>
        <v>-0.8672022019172526</v>
      </c>
      <c r="Y64" s="31">
        <f t="shared" si="6"/>
        <v>-1.334432723811917</v>
      </c>
      <c r="Z64" s="31">
        <f t="shared" si="6"/>
        <v>-5.58702875185065</v>
      </c>
      <c r="AA64" s="31">
        <f t="shared" si="6"/>
        <v>-2.0050760542121346</v>
      </c>
      <c r="AB64" s="31">
        <f t="shared" si="6"/>
        <v>-3.362360055601559</v>
      </c>
      <c r="AC64" s="31">
        <f t="shared" si="6"/>
        <v>-5.834675577418034</v>
      </c>
      <c r="AD64" s="31">
        <f t="shared" si="6"/>
        <v>-3.6760314646206576</v>
      </c>
      <c r="AE64" s="31">
        <f t="shared" si="6"/>
        <v>1.70872758545796</v>
      </c>
      <c r="AF64" s="31">
        <f t="shared" si="6"/>
        <v>-3.9194267751307574</v>
      </c>
      <c r="AG64" s="31">
        <f t="shared" si="6"/>
        <v>-3.215292201215169</v>
      </c>
      <c r="AH64" s="31">
        <f t="shared" si="6"/>
        <v>-4.041305370865608</v>
      </c>
      <c r="AI64" s="31">
        <f t="shared" si="6"/>
        <v>0.5557459276146572</v>
      </c>
      <c r="AJ64" s="31">
        <f t="shared" si="6"/>
        <v>-0.6572442797700719</v>
      </c>
      <c r="AK64" s="31">
        <f t="shared" si="6"/>
        <v>-4.282763072971886</v>
      </c>
      <c r="AL64" s="31">
        <f t="shared" si="6"/>
        <v>-7.947938829616577</v>
      </c>
      <c r="AM64" s="31">
        <f t="shared" si="6"/>
        <v>-3.9557005853607996</v>
      </c>
      <c r="AN64" s="31">
        <f t="shared" si="6"/>
        <v>4.384168420595479</v>
      </c>
      <c r="AO64" s="31">
        <f t="shared" si="6"/>
        <v>-5.888160417633448</v>
      </c>
      <c r="AP64" s="31">
        <f t="shared" si="6"/>
        <v>-0.8057915817215988</v>
      </c>
      <c r="AQ64" s="31">
        <f t="shared" si="6"/>
        <v>0.6888762010351691</v>
      </c>
      <c r="AR64" s="31">
        <f t="shared" si="6"/>
        <v>-5.327495674797446</v>
      </c>
      <c r="AS64" s="31">
        <f t="shared" si="6"/>
        <v>-5.0830145225155885</v>
      </c>
      <c r="AT64" s="31">
        <f t="shared" si="6"/>
        <v>-2.995434254457571</v>
      </c>
      <c r="AU64" s="31">
        <f t="shared" si="6"/>
        <v>-2.685828687758308</v>
      </c>
      <c r="AV64" s="31">
        <f t="shared" si="6"/>
        <v>-2.530433841993154</v>
      </c>
      <c r="AW64" s="31">
        <f t="shared" si="6"/>
        <v>-0.6965923001181814</v>
      </c>
    </row>
    <row r="65" spans="1:49" s="32" customFormat="1" ht="15">
      <c r="A65" s="30" t="s">
        <v>61</v>
      </c>
      <c r="B65" s="31">
        <f>LN(B49/B39)/10*100</f>
        <v>0.5526366481258759</v>
      </c>
      <c r="C65" s="31">
        <f aca="true" t="shared" si="7" ref="C65:AW65">LN(C49/C39)/10*100</f>
        <v>6.714088488633034</v>
      </c>
      <c r="D65" s="31">
        <f t="shared" si="7"/>
        <v>4.900349234733943</v>
      </c>
      <c r="E65" s="31">
        <f t="shared" si="7"/>
        <v>5.165762730971513</v>
      </c>
      <c r="F65" s="31">
        <f t="shared" si="7"/>
        <v>9.660581667341873</v>
      </c>
      <c r="G65" s="31">
        <f t="shared" si="7"/>
        <v>-1.773267400569998</v>
      </c>
      <c r="H65" s="31">
        <f t="shared" si="7"/>
        <v>0.33943781522067046</v>
      </c>
      <c r="I65" s="31">
        <f t="shared" si="7"/>
        <v>3.0767104253283946</v>
      </c>
      <c r="J65" s="31">
        <f t="shared" si="7"/>
        <v>-0.9516008922858529</v>
      </c>
      <c r="K65" s="31">
        <f t="shared" si="7"/>
        <v>6.994188716753966</v>
      </c>
      <c r="L65" s="31">
        <f t="shared" si="7"/>
        <v>4.138678121735178</v>
      </c>
      <c r="M65" s="31">
        <f t="shared" si="7"/>
        <v>6.208911472469704</v>
      </c>
      <c r="N65" s="31">
        <f t="shared" si="7"/>
        <v>4.865728585388389</v>
      </c>
      <c r="O65" s="31">
        <f t="shared" si="7"/>
        <v>6.275538370884129</v>
      </c>
      <c r="P65" s="31">
        <f t="shared" si="7"/>
        <v>6.228709736435696</v>
      </c>
      <c r="Q65" s="31">
        <f t="shared" si="7"/>
        <v>4.0909556641567795</v>
      </c>
      <c r="R65" s="31">
        <f t="shared" si="7"/>
        <v>-0.025615421355610513</v>
      </c>
      <c r="S65" s="31">
        <f t="shared" si="7"/>
        <v>-1.1859974408866194</v>
      </c>
      <c r="T65" s="31">
        <f t="shared" si="7"/>
        <v>-2.525270012963449</v>
      </c>
      <c r="U65" s="31">
        <f t="shared" si="7"/>
        <v>4.430067773748737</v>
      </c>
      <c r="V65" s="31">
        <f t="shared" si="7"/>
        <v>4.626336635865898</v>
      </c>
      <c r="W65" s="31">
        <f t="shared" si="7"/>
        <v>4.778296173038153</v>
      </c>
      <c r="X65" s="31">
        <f t="shared" si="7"/>
        <v>4.056242827136153</v>
      </c>
      <c r="Y65" s="31">
        <f t="shared" si="7"/>
        <v>6.634585379865088</v>
      </c>
      <c r="Z65" s="31">
        <f t="shared" si="7"/>
        <v>0.6320628121574181</v>
      </c>
      <c r="AA65" s="31">
        <f t="shared" si="7"/>
        <v>5.779685180257286</v>
      </c>
      <c r="AB65" s="31">
        <f t="shared" si="7"/>
        <v>5.828358847509156</v>
      </c>
      <c r="AC65" s="31">
        <f t="shared" si="7"/>
        <v>-0.013897690394271595</v>
      </c>
      <c r="AD65" s="31">
        <f t="shared" si="7"/>
        <v>0.23080628443356296</v>
      </c>
      <c r="AE65" s="31">
        <f t="shared" si="7"/>
        <v>7.682079548795606</v>
      </c>
      <c r="AF65" s="31">
        <f t="shared" si="7"/>
        <v>8.314371011988248</v>
      </c>
      <c r="AG65" s="31">
        <f t="shared" si="7"/>
        <v>-0.5796659424273802</v>
      </c>
      <c r="AH65" s="31">
        <f t="shared" si="7"/>
        <v>4.406224461797743</v>
      </c>
      <c r="AI65" s="31">
        <f t="shared" si="7"/>
        <v>3.987425308598501</v>
      </c>
      <c r="AJ65" s="31">
        <f t="shared" si="7"/>
        <v>7.405133883797236</v>
      </c>
      <c r="AK65" s="31">
        <f t="shared" si="7"/>
        <v>0.6443351919671693</v>
      </c>
      <c r="AL65" s="31">
        <f t="shared" si="7"/>
        <v>2.1267366513761217</v>
      </c>
      <c r="AM65" s="31">
        <f t="shared" si="7"/>
        <v>-1.015137048107214</v>
      </c>
      <c r="AN65" s="31">
        <f t="shared" si="7"/>
        <v>6.695613407985931</v>
      </c>
      <c r="AO65" s="31">
        <f t="shared" si="7"/>
        <v>5.202753569813913</v>
      </c>
      <c r="AP65" s="31">
        <f t="shared" si="7"/>
        <v>4.230158594551392</v>
      </c>
      <c r="AQ65" s="31">
        <f t="shared" si="7"/>
        <v>5.031227741904419</v>
      </c>
      <c r="AR65" s="31">
        <f t="shared" si="7"/>
        <v>0.6971858847177035</v>
      </c>
      <c r="AS65" s="31">
        <f t="shared" si="7"/>
        <v>-1.4894198874920819</v>
      </c>
      <c r="AT65" s="31">
        <f t="shared" si="7"/>
        <v>6.106509596453232</v>
      </c>
      <c r="AU65" s="31">
        <f t="shared" si="7"/>
        <v>3.439507193399244</v>
      </c>
      <c r="AV65" s="31">
        <f t="shared" si="7"/>
        <v>-1.050436756919337</v>
      </c>
      <c r="AW65" s="31">
        <f t="shared" si="7"/>
        <v>2.7438053100773843</v>
      </c>
    </row>
    <row r="66" spans="1:49" s="33" customFormat="1" ht="15">
      <c r="A66" s="30" t="s">
        <v>62</v>
      </c>
      <c r="B66" s="31">
        <f>LN(B53/B49)/4*100</f>
        <v>7.9266840910738905</v>
      </c>
      <c r="C66" s="31">
        <f aca="true" t="shared" si="8" ref="C66:AW66">LN(C53/C49)/4*100</f>
        <v>-2.996757227827714</v>
      </c>
      <c r="D66" s="31">
        <f t="shared" si="8"/>
        <v>2.521933245800898</v>
      </c>
      <c r="E66" s="31">
        <f t="shared" si="8"/>
        <v>3.705199140226604</v>
      </c>
      <c r="F66" s="31">
        <f t="shared" si="8"/>
        <v>-2.084477117747086</v>
      </c>
      <c r="G66" s="31">
        <f t="shared" si="8"/>
        <v>8.6835958236953</v>
      </c>
      <c r="H66" s="31">
        <f t="shared" si="8"/>
        <v>1.504934290055104</v>
      </c>
      <c r="I66" s="31">
        <f t="shared" si="8"/>
        <v>2.046987613009377</v>
      </c>
      <c r="J66" s="31">
        <f t="shared" si="8"/>
        <v>6.037310626662329</v>
      </c>
      <c r="K66" s="31">
        <f t="shared" si="8"/>
        <v>2.781730641137195</v>
      </c>
      <c r="L66" s="31">
        <f t="shared" si="8"/>
        <v>7.660646035083453</v>
      </c>
      <c r="M66" s="31">
        <f t="shared" si="8"/>
        <v>-3.9815851649204768</v>
      </c>
      <c r="N66" s="31">
        <f t="shared" si="8"/>
        <v>5.798899264446112</v>
      </c>
      <c r="O66" s="31">
        <f t="shared" si="8"/>
        <v>4.207055658028403</v>
      </c>
      <c r="P66" s="31">
        <f t="shared" si="8"/>
        <v>-2.072127636437811</v>
      </c>
      <c r="Q66" s="31">
        <f t="shared" si="8"/>
        <v>0.395953473081744</v>
      </c>
      <c r="R66" s="31">
        <f t="shared" si="8"/>
        <v>-3.1575997766903856</v>
      </c>
      <c r="S66" s="31">
        <f t="shared" si="8"/>
        <v>-4.383363999198994</v>
      </c>
      <c r="T66" s="31">
        <f t="shared" si="8"/>
        <v>1.0894125841972364</v>
      </c>
      <c r="U66" s="31">
        <f t="shared" si="8"/>
        <v>5.702155285678778</v>
      </c>
      <c r="V66" s="31">
        <f t="shared" si="8"/>
        <v>5.283247103826354</v>
      </c>
      <c r="W66" s="31">
        <f t="shared" si="8"/>
        <v>1.930449483574752</v>
      </c>
      <c r="X66" s="31">
        <f t="shared" si="8"/>
        <v>2.4537061118410533</v>
      </c>
      <c r="Y66" s="31">
        <f t="shared" si="8"/>
        <v>-11.734331106949156</v>
      </c>
      <c r="Z66" s="31">
        <f t="shared" si="8"/>
        <v>0.9169255895565178</v>
      </c>
      <c r="AA66" s="31">
        <f t="shared" si="8"/>
        <v>1.8546040263471202</v>
      </c>
      <c r="AB66" s="31">
        <f t="shared" si="8"/>
        <v>6.077338233613349</v>
      </c>
      <c r="AC66" s="31">
        <f t="shared" si="8"/>
        <v>-4.527263180711904</v>
      </c>
      <c r="AD66" s="31">
        <f t="shared" si="8"/>
        <v>-2.56156855344279</v>
      </c>
      <c r="AE66" s="31">
        <f t="shared" si="8"/>
        <v>2.1669178164566336</v>
      </c>
      <c r="AF66" s="31">
        <f t="shared" si="8"/>
        <v>-0.21486403375517385</v>
      </c>
      <c r="AG66" s="31">
        <f t="shared" si="8"/>
        <v>-1.37871548020715</v>
      </c>
      <c r="AH66" s="31">
        <f t="shared" si="8"/>
        <v>3.366583937375283</v>
      </c>
      <c r="AI66" s="31">
        <f t="shared" si="8"/>
        <v>1.5264579509842016</v>
      </c>
      <c r="AJ66" s="31">
        <f t="shared" si="8"/>
        <v>-1.846376768472983</v>
      </c>
      <c r="AK66" s="31">
        <f t="shared" si="8"/>
        <v>-2.9576048353590867</v>
      </c>
      <c r="AL66" s="31">
        <f t="shared" si="8"/>
        <v>-8.62177343237592</v>
      </c>
      <c r="AM66" s="31">
        <f t="shared" si="8"/>
        <v>9.405904053221713</v>
      </c>
      <c r="AN66" s="31">
        <f t="shared" si="8"/>
        <v>16.759465714620408</v>
      </c>
      <c r="AO66" s="31">
        <f t="shared" si="8"/>
        <v>-6.215609983239156</v>
      </c>
      <c r="AP66" s="31">
        <f t="shared" si="8"/>
        <v>-1.291964167487375</v>
      </c>
      <c r="AQ66" s="31">
        <f t="shared" si="8"/>
        <v>-4.778380929327759</v>
      </c>
      <c r="AR66" s="31">
        <f t="shared" si="8"/>
        <v>-5.438404919372887</v>
      </c>
      <c r="AS66" s="31">
        <f t="shared" si="8"/>
        <v>0.07677904276381498</v>
      </c>
      <c r="AT66" s="31">
        <f t="shared" si="8"/>
        <v>-0.80569799469309</v>
      </c>
      <c r="AU66" s="31">
        <f t="shared" si="8"/>
        <v>0.8279389179207854</v>
      </c>
      <c r="AV66" s="31">
        <f t="shared" si="8"/>
        <v>-1.317812470202342</v>
      </c>
      <c r="AW66" s="31">
        <f t="shared" si="8"/>
        <v>5.0532006098302995</v>
      </c>
    </row>
    <row r="67" spans="1:12" ht="12.75">
      <c r="A67" s="4"/>
      <c r="C67" s="8"/>
      <c r="D67" s="4"/>
      <c r="E67" s="4"/>
      <c r="F67" s="12"/>
      <c r="G67" s="8"/>
      <c r="H67" s="8"/>
      <c r="I67" s="8"/>
      <c r="J67" s="8"/>
      <c r="K67" s="12"/>
      <c r="L67" s="8"/>
    </row>
    <row r="68" spans="1:12" ht="12.75">
      <c r="A68" s="4"/>
      <c r="C68" s="8"/>
      <c r="D68" s="4"/>
      <c r="E68" s="4"/>
      <c r="F68" s="12"/>
      <c r="G68" s="8"/>
      <c r="H68" s="8"/>
      <c r="I68" s="8"/>
      <c r="J68" s="8"/>
      <c r="K68" s="12"/>
      <c r="L68" s="8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7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17. Indices of fertilizer consumption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