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2"/>
  </bookViews>
  <sheets>
    <sheet name="US 1997-2001" sheetId="1" r:id="rId1"/>
    <sheet name="US 2002-2005" sheetId="2" r:id="rId2"/>
    <sheet name="US 2006-2011" sheetId="3" r:id="rId3"/>
  </sheets>
  <definedNames>
    <definedName name="\x" localSheetId="1">'US 2002-2005'!$IN$8190</definedName>
    <definedName name="\x">'US 1997-2001'!$IP$8190</definedName>
    <definedName name="_Regression_Int" localSheetId="0" hidden="1">1</definedName>
    <definedName name="_Regression_Int" localSheetId="1" hidden="1">1</definedName>
    <definedName name="_xlnm.Print_Area" localSheetId="0">'US 1997-2001'!$A$1:$E$45</definedName>
    <definedName name="_xlnm.Print_Area" localSheetId="1">'US 2002-2005'!$A$1:$F$46</definedName>
    <definedName name="_xlnm.Print_Area" localSheetId="2">'US 2006-2011'!$A$1:$F$44</definedName>
    <definedName name="Print_Area_MI" localSheetId="0">'US 1997-2001'!$G$1:$K$63</definedName>
    <definedName name="Print_Area_MI" localSheetId="1">'US 2002-2005'!$C$1:$I$63</definedName>
  </definedNames>
  <calcPr fullCalcOnLoad="1"/>
</workbook>
</file>

<file path=xl/sharedStrings.xml><?xml version="1.0" encoding="utf-8"?>
<sst xmlns="http://schemas.openxmlformats.org/spreadsheetml/2006/main" count="113" uniqueCount="53">
  <si>
    <t>Gross value of production</t>
  </si>
  <si>
    <t xml:space="preserve">   Primary product:  Soybeans</t>
  </si>
  <si>
    <t xml:space="preserve">    Total, gross value of production</t>
  </si>
  <si>
    <t>Operating costs:</t>
  </si>
  <si>
    <t xml:space="preserve">  Seed</t>
  </si>
  <si>
    <t xml:space="preserve">  Fertilizer</t>
  </si>
  <si>
    <t xml:space="preserve">  Manure</t>
  </si>
  <si>
    <t xml:space="preserve">  Chemicals</t>
  </si>
  <si>
    <t xml:space="preserve">  Custom operations</t>
  </si>
  <si>
    <t xml:space="preserve">  Fuel, lube, and electricity</t>
  </si>
  <si>
    <t xml:space="preserve">  Repairs</t>
  </si>
  <si>
    <t xml:space="preserve">  Purchased irrigation water</t>
  </si>
  <si>
    <t xml:space="preserve">  Interest on operating capital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</si>
  <si>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</si>
  <si>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</si>
  <si>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</si>
  <si>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</si>
  <si>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</si>
  <si>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Taxes and insurance</t>
  </si>
  <si>
    <t xml:space="preserve">  General farm overhead</t>
  </si>
  <si>
    <t xml:space="preserve">    Total, allocated overhead</t>
  </si>
  <si>
    <t xml:space="preserve">    Total costs listed</t>
  </si>
  <si>
    <t>Value of production less total costs listed</t>
  </si>
  <si>
    <t>Value of production less operating costs</t>
  </si>
  <si>
    <t>Supporting information:</t>
  </si>
  <si>
    <t xml:space="preserve">  Yield (bushels per planted acre)</t>
  </si>
  <si>
    <t xml:space="preserve">  Price (dollars per bushedl at harvest)</t>
  </si>
  <si>
    <t xml:space="preserve">    Irrigated (percent)</t>
  </si>
  <si>
    <t xml:space="preserve">    Dryland (percent)</t>
  </si>
  <si>
    <t xml:space="preserve">                      Item</t>
  </si>
  <si>
    <t xml:space="preserve">  Soil conditioners</t>
  </si>
  <si>
    <t xml:space="preserve">  Enterprise size (planted acres) 1/</t>
  </si>
  <si>
    <t xml:space="preserve">  Production practices: 1/</t>
  </si>
  <si>
    <t xml:space="preserve">  Opportunity cost of land (rental rate)</t>
  </si>
  <si>
    <t xml:space="preserve">                                                           </t>
  </si>
  <si>
    <t>U.S. soybean production costs and returns per planted acre, excluding Government payments, 1997-2001 1/</t>
  </si>
  <si>
    <t>dollars per planted acre</t>
  </si>
  <si>
    <t>1/ Developed from survey base year, 1997.</t>
  </si>
  <si>
    <t>1/ Developed from survey base year, 2002.</t>
  </si>
  <si>
    <t xml:space="preserve"> </t>
  </si>
  <si>
    <t>U.S. soybean production costs and returns per planted acre, excluding Government payments, 2002-2005 1/</t>
  </si>
  <si>
    <t>Item</t>
  </si>
  <si>
    <t xml:space="preserve">  Fertilizer  2/</t>
  </si>
  <si>
    <t xml:space="preserve">     Yield (bushels per planted acre)</t>
  </si>
  <si>
    <t xml:space="preserve">     Price (dollars per bushel at harvest)</t>
  </si>
  <si>
    <t xml:space="preserve">     Enterprise size (planted acres) 1/</t>
  </si>
  <si>
    <t>Production practices: 1/</t>
  </si>
  <si>
    <t xml:space="preserve">     Irrigated (percent)</t>
  </si>
  <si>
    <t xml:space="preserve">     Dryland (percent)</t>
  </si>
  <si>
    <t>1/ Developed from survey base year, 2006.</t>
  </si>
  <si>
    <t>2/ Commercial fertilizer, soil conditioners, and manure.</t>
  </si>
  <si>
    <t>U.S. soybean production costs and returns per planted acre, excluding Government payments, 2006-2011 1/</t>
  </si>
  <si>
    <t xml:space="preserve">      dollars per planted acre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</si>
</sst>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42">
    <font>
      <sz val="12"/>
      <name val="Helv"/>
      <family val="0"/>
    </font>
    <font>
      <sz val="10"/>
      <name val="Arial"/>
      <family val="0"/>
    </font>
    <font>
      <sz val="10"/>
      <color indexed="10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64" fontId="40" fillId="0" borderId="0" xfId="0" applyNumberFormat="1" applyFont="1" applyAlignment="1" applyProtection="1">
      <alignment/>
      <protection/>
    </xf>
    <xf numFmtId="2" fontId="40" fillId="0" borderId="0" xfId="0" applyNumberFormat="1" applyFont="1" applyAlignment="1">
      <alignment/>
    </xf>
    <xf numFmtId="2" fontId="40" fillId="0" borderId="0" xfId="0" applyNumberFormat="1" applyFont="1" applyAlignme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40" fillId="0" borderId="0" xfId="0" applyNumberFormat="1" applyFont="1" applyAlignment="1">
      <alignment/>
    </xf>
    <xf numFmtId="0" fontId="40" fillId="0" borderId="10" xfId="0" applyFont="1" applyBorder="1" applyAlignment="1" applyProtection="1">
      <alignment horizontal="left"/>
      <protection/>
    </xf>
    <xf numFmtId="0" fontId="40" fillId="0" borderId="0" xfId="0" applyFont="1" applyAlignment="1">
      <alignment/>
    </xf>
    <xf numFmtId="1" fontId="40" fillId="0" borderId="0" xfId="55" applyNumberFormat="1" applyFont="1">
      <alignment/>
      <protection/>
    </xf>
    <xf numFmtId="2" fontId="40" fillId="0" borderId="0" xfId="55" applyNumberFormat="1" applyFont="1">
      <alignment/>
      <protection/>
    </xf>
    <xf numFmtId="0" fontId="40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41" fillId="0" borderId="0" xfId="0" applyFont="1" applyAlignment="1">
      <alignment/>
    </xf>
    <xf numFmtId="1" fontId="1" fillId="0" borderId="0" xfId="55" applyNumberFormat="1" applyFont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55" applyNumberFormat="1" applyFont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Alignment="1" quotePrefix="1">
      <alignment/>
    </xf>
    <xf numFmtId="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1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HE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0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6" width="8.77734375" style="0" customWidth="1"/>
  </cols>
  <sheetData>
    <row r="1" spans="1:3" ht="15.75">
      <c r="A1" s="8" t="s">
        <v>35</v>
      </c>
      <c r="B1" s="5"/>
      <c r="C1" s="5"/>
    </row>
    <row r="2" spans="1:6" ht="6" customHeight="1" thickBot="1">
      <c r="A2" s="17"/>
      <c r="B2" s="17"/>
      <c r="C2" s="17"/>
      <c r="D2" s="17"/>
      <c r="E2" s="17"/>
      <c r="F2" s="17"/>
    </row>
    <row r="3" spans="1:6" ht="15.75">
      <c r="A3" s="8" t="s">
        <v>29</v>
      </c>
      <c r="B3" s="56">
        <v>1997</v>
      </c>
      <c r="C3" s="55">
        <v>1998</v>
      </c>
      <c r="D3" s="55">
        <v>1999</v>
      </c>
      <c r="E3" s="55">
        <v>2000</v>
      </c>
      <c r="F3" s="55">
        <v>2001</v>
      </c>
    </row>
    <row r="4" spans="1:6" ht="6.75" customHeight="1" thickBot="1">
      <c r="A4" s="17"/>
      <c r="B4" s="17"/>
      <c r="C4" s="17"/>
      <c r="D4" s="17"/>
      <c r="E4" s="17"/>
      <c r="F4" s="17"/>
    </row>
    <row r="5" spans="1:6" ht="15.75">
      <c r="A5" s="5"/>
      <c r="B5" s="8" t="s">
        <v>34</v>
      </c>
      <c r="C5" s="5"/>
      <c r="D5" s="22" t="s">
        <v>36</v>
      </c>
      <c r="F5" s="5"/>
    </row>
    <row r="6" spans="1:3" ht="15.75">
      <c r="A6" s="4" t="s">
        <v>0</v>
      </c>
      <c r="B6" s="5"/>
      <c r="C6" s="5"/>
    </row>
    <row r="7" spans="1:20" ht="15.75">
      <c r="A7" s="4" t="s">
        <v>1</v>
      </c>
      <c r="B7" s="13">
        <f>B38*B39</f>
        <v>281.22</v>
      </c>
      <c r="C7" s="13">
        <f>C38*C39</f>
        <v>223.17000000000002</v>
      </c>
      <c r="D7" s="13">
        <f>D38*D39</f>
        <v>178</v>
      </c>
      <c r="E7" s="13">
        <f>E38*E39</f>
        <v>182.45000000000002</v>
      </c>
      <c r="F7" s="19">
        <f>F38*F39</f>
        <v>178.616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4" t="s">
        <v>2</v>
      </c>
      <c r="B8" s="13">
        <f>B7</f>
        <v>281.22</v>
      </c>
      <c r="C8" s="13">
        <f>C7</f>
        <v>223.17000000000002</v>
      </c>
      <c r="D8" s="13">
        <f>D7</f>
        <v>178</v>
      </c>
      <c r="E8" s="13">
        <f>E7</f>
        <v>182.45000000000002</v>
      </c>
      <c r="F8" s="19">
        <f>F7</f>
        <v>178.616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15" ht="15.75">
      <c r="A9" s="5"/>
      <c r="B9" s="14"/>
      <c r="C9" s="13"/>
      <c r="D9" s="13"/>
      <c r="E9" s="13"/>
      <c r="F9" s="19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4" t="s">
        <v>3</v>
      </c>
      <c r="B10" s="13"/>
      <c r="C10" s="13"/>
      <c r="D10" s="15"/>
      <c r="E10" s="15"/>
      <c r="F10" s="19"/>
      <c r="G10" s="1"/>
      <c r="H10" s="1"/>
      <c r="I10" s="1"/>
      <c r="J10" s="1"/>
      <c r="K10" s="1"/>
      <c r="L10" s="1"/>
      <c r="M10" s="1"/>
      <c r="N10" s="1"/>
      <c r="O10" s="1"/>
    </row>
    <row r="11" spans="1:18" ht="15.75">
      <c r="A11" s="4" t="s">
        <v>4</v>
      </c>
      <c r="B11" s="13">
        <v>19.72</v>
      </c>
      <c r="C11" s="13">
        <v>20.46</v>
      </c>
      <c r="D11" s="9">
        <v>19.25</v>
      </c>
      <c r="E11" s="9">
        <v>19.18</v>
      </c>
      <c r="F11" s="9">
        <v>22.59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4" t="s">
        <v>5</v>
      </c>
      <c r="B12" s="13">
        <v>8</v>
      </c>
      <c r="C12" s="13">
        <v>8</v>
      </c>
      <c r="D12" s="9">
        <v>7.96</v>
      </c>
      <c r="E12" s="9">
        <v>7.87</v>
      </c>
      <c r="F12" s="9">
        <v>8.32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>
      <c r="A13" s="4" t="s">
        <v>30</v>
      </c>
      <c r="B13" s="13">
        <v>0.1</v>
      </c>
      <c r="C13" s="13">
        <v>0.1</v>
      </c>
      <c r="D13" s="9">
        <v>0.1</v>
      </c>
      <c r="E13" s="9">
        <v>0.14</v>
      </c>
      <c r="F13" s="9">
        <v>0.11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15.75">
      <c r="A14" s="4" t="s">
        <v>6</v>
      </c>
      <c r="B14" s="13">
        <v>0.86</v>
      </c>
      <c r="C14" s="13">
        <v>0.8</v>
      </c>
      <c r="D14" s="9">
        <v>0.79</v>
      </c>
      <c r="E14" s="9">
        <v>0.84</v>
      </c>
      <c r="F14" s="9">
        <v>1.09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T14" s="2"/>
    </row>
    <row r="15" spans="1:18" ht="15.75">
      <c r="A15" s="4" t="s">
        <v>7</v>
      </c>
      <c r="B15" s="13">
        <v>26.37</v>
      </c>
      <c r="C15" s="13">
        <v>26.65</v>
      </c>
      <c r="D15" s="9">
        <v>24.88</v>
      </c>
      <c r="E15" s="9">
        <v>22.32</v>
      </c>
      <c r="F15" s="9">
        <v>22.89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>
      <c r="A16" s="4" t="s">
        <v>8</v>
      </c>
      <c r="B16" s="13">
        <v>5.85</v>
      </c>
      <c r="C16" s="13">
        <v>5.84</v>
      </c>
      <c r="D16" s="9">
        <v>5.86</v>
      </c>
      <c r="E16" s="9">
        <v>5.94</v>
      </c>
      <c r="F16" s="9">
        <v>6.13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9" ht="15.75">
      <c r="A17" s="4" t="s">
        <v>9</v>
      </c>
      <c r="B17" s="13">
        <v>7.14</v>
      </c>
      <c r="C17" s="13">
        <v>5.97</v>
      </c>
      <c r="D17" s="9">
        <v>5.9</v>
      </c>
      <c r="E17" s="9">
        <v>8.6</v>
      </c>
      <c r="F17" s="9">
        <v>8.69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8" ht="15.75">
      <c r="A18" s="4" t="s">
        <v>10</v>
      </c>
      <c r="B18" s="13">
        <v>9.4</v>
      </c>
      <c r="C18" s="13">
        <v>9.59</v>
      </c>
      <c r="D18" s="9">
        <v>9.79</v>
      </c>
      <c r="E18" s="9">
        <v>10.17</v>
      </c>
      <c r="F18" s="9">
        <v>10.59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0" ht="15.75">
      <c r="A19" s="4" t="s">
        <v>11</v>
      </c>
      <c r="B19" s="13">
        <v>0.05</v>
      </c>
      <c r="C19" s="13">
        <v>0.05</v>
      </c>
      <c r="D19" s="9">
        <v>0.05</v>
      </c>
      <c r="E19" s="9">
        <v>0.06</v>
      </c>
      <c r="F19" s="9">
        <v>0.06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15" ht="15.75">
      <c r="A20" s="4" t="s">
        <v>12</v>
      </c>
      <c r="B20" s="13">
        <v>1.98</v>
      </c>
      <c r="C20" s="13">
        <v>1.86</v>
      </c>
      <c r="D20" s="9">
        <v>1.75</v>
      </c>
      <c r="E20" s="9">
        <v>2.16</v>
      </c>
      <c r="F20" s="9">
        <v>1.36</v>
      </c>
      <c r="G20" s="1"/>
      <c r="H20" s="1"/>
      <c r="I20" s="1"/>
      <c r="J20" s="1"/>
      <c r="K20" s="1"/>
      <c r="L20" s="1"/>
      <c r="M20" s="1"/>
      <c r="N20" s="1"/>
      <c r="O20" s="1"/>
    </row>
    <row r="21" spans="1:18" ht="15.75">
      <c r="A21" s="4" t="s">
        <v>13</v>
      </c>
      <c r="B21" s="13">
        <f>SUM(B11:B20)</f>
        <v>79.47</v>
      </c>
      <c r="C21" s="13">
        <f>SUM(C11:C20)</f>
        <v>79.32000000000001</v>
      </c>
      <c r="D21" s="13">
        <f>SUM(D11:D20)</f>
        <v>76.33</v>
      </c>
      <c r="E21" s="13">
        <f>SUM(E11:E20)</f>
        <v>77.28</v>
      </c>
      <c r="F21" s="10">
        <f>SUM(F11:F20)</f>
        <v>81.83000000000001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5"/>
      <c r="B22" s="14"/>
      <c r="C22" s="13"/>
      <c r="D22" s="10"/>
      <c r="E22" s="9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4" t="s">
        <v>14</v>
      </c>
      <c r="B23" s="13"/>
      <c r="C23" s="13"/>
      <c r="D23" s="10"/>
      <c r="E23" s="9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ht="15.75">
      <c r="A24" s="4" t="s">
        <v>15</v>
      </c>
      <c r="B24" s="13">
        <v>1.94</v>
      </c>
      <c r="C24" s="13">
        <v>1.98</v>
      </c>
      <c r="D24" s="9">
        <v>2.01</v>
      </c>
      <c r="E24" s="9">
        <v>2.03</v>
      </c>
      <c r="F24" s="9">
        <v>2.04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15" ht="15.75">
      <c r="A25" s="4" t="s">
        <v>16</v>
      </c>
      <c r="B25" s="13">
        <v>17.63</v>
      </c>
      <c r="C25" s="13">
        <v>18.11</v>
      </c>
      <c r="D25" s="9">
        <v>18.46</v>
      </c>
      <c r="E25" s="9">
        <v>19.49</v>
      </c>
      <c r="F25" s="9">
        <v>20.17</v>
      </c>
      <c r="G25" s="1"/>
      <c r="H25" s="1"/>
      <c r="I25" s="1"/>
      <c r="J25" s="1"/>
      <c r="K25" s="1"/>
      <c r="L25" s="1"/>
      <c r="M25" s="1"/>
      <c r="N25" s="1"/>
      <c r="O25" s="1"/>
    </row>
    <row r="26" spans="1:20" ht="15.75">
      <c r="A26" s="4" t="s">
        <v>17</v>
      </c>
      <c r="B26" s="13">
        <v>49.61</v>
      </c>
      <c r="C26" s="13">
        <v>50.66</v>
      </c>
      <c r="D26" s="9">
        <v>51.58</v>
      </c>
      <c r="E26" s="9">
        <v>53.61</v>
      </c>
      <c r="F26" s="9">
        <v>55.75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15" ht="15.75">
      <c r="A27" s="4" t="s">
        <v>33</v>
      </c>
      <c r="B27" s="13">
        <v>76.74</v>
      </c>
      <c r="C27" s="13">
        <v>77.66</v>
      </c>
      <c r="D27" s="9">
        <v>79.74</v>
      </c>
      <c r="E27" s="9">
        <v>80.12</v>
      </c>
      <c r="F27" s="9">
        <v>81.98</v>
      </c>
      <c r="G27" s="1"/>
      <c r="H27" s="1"/>
      <c r="I27" s="1"/>
      <c r="J27" s="1"/>
      <c r="K27" s="1"/>
      <c r="L27" s="1"/>
      <c r="M27" s="1"/>
      <c r="N27" s="1"/>
      <c r="O27" s="1"/>
    </row>
    <row r="28" spans="1:20" ht="15.75">
      <c r="A28" s="4" t="s">
        <v>18</v>
      </c>
      <c r="B28" s="13">
        <v>6.76</v>
      </c>
      <c r="C28" s="13">
        <v>6.89</v>
      </c>
      <c r="D28" s="9">
        <v>6.77</v>
      </c>
      <c r="E28" s="9">
        <v>7.01</v>
      </c>
      <c r="F28" s="9">
        <v>7.14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16" ht="15.75">
      <c r="A29" s="4" t="s">
        <v>19</v>
      </c>
      <c r="B29" s="13">
        <v>13.68</v>
      </c>
      <c r="C29" s="13">
        <v>12.94</v>
      </c>
      <c r="D29" s="9">
        <v>14.13</v>
      </c>
      <c r="E29" s="9">
        <v>14.56</v>
      </c>
      <c r="F29" s="9">
        <v>15.17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4" t="s">
        <v>20</v>
      </c>
      <c r="B30" s="13">
        <f>SUM(B24:B29)</f>
        <v>166.36</v>
      </c>
      <c r="C30" s="13">
        <f>SUM(C24:C29)</f>
        <v>168.23999999999998</v>
      </c>
      <c r="D30" s="13">
        <f>SUM(D24:D29)</f>
        <v>172.69</v>
      </c>
      <c r="E30" s="13">
        <f>SUM(E24:E29)</f>
        <v>176.82</v>
      </c>
      <c r="F30" s="10">
        <f>SUM(F24:F29)</f>
        <v>182.24999999999997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9" ht="15.75">
      <c r="A31" s="5"/>
      <c r="B31" s="14"/>
      <c r="C31" s="13"/>
      <c r="D31" s="13"/>
      <c r="E31" s="13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S31" s="1"/>
    </row>
    <row r="32" spans="1:16" ht="15.75">
      <c r="A32" s="4" t="s">
        <v>21</v>
      </c>
      <c r="B32" s="13">
        <f>B21+B30</f>
        <v>245.83</v>
      </c>
      <c r="C32" s="13">
        <f>C21+C30</f>
        <v>247.56</v>
      </c>
      <c r="D32" s="13">
        <f>D21+D30</f>
        <v>249.01999999999998</v>
      </c>
      <c r="E32" s="13">
        <f>E21+E30</f>
        <v>254.1</v>
      </c>
      <c r="F32" s="10">
        <f>F21+F30</f>
        <v>264.08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22" ht="15.75">
      <c r="A33" s="5"/>
      <c r="B33" s="14"/>
      <c r="C33" s="13"/>
      <c r="D33" s="13"/>
      <c r="E33" s="13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V33" s="1"/>
    </row>
    <row r="34" spans="1:22" ht="15.75">
      <c r="A34" s="4" t="s">
        <v>22</v>
      </c>
      <c r="B34" s="13">
        <v>32.94</v>
      </c>
      <c r="C34" s="10">
        <f>C8-C32</f>
        <v>-24.389999999999986</v>
      </c>
      <c r="D34" s="10">
        <f>D8-D32</f>
        <v>-71.01999999999998</v>
      </c>
      <c r="E34" s="10">
        <f>E8-E32</f>
        <v>-71.64999999999998</v>
      </c>
      <c r="F34" s="10">
        <f>F8-F32</f>
        <v>-85.46399999999997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V34" s="1"/>
    </row>
    <row r="35" spans="1:22" ht="15.75">
      <c r="A35" s="4" t="s">
        <v>23</v>
      </c>
      <c r="B35" s="13">
        <v>199.31</v>
      </c>
      <c r="C35" s="10">
        <f>C8-C21</f>
        <v>143.85000000000002</v>
      </c>
      <c r="D35" s="10">
        <f>D8-D21</f>
        <v>101.67</v>
      </c>
      <c r="E35" s="10">
        <f>E8-E21</f>
        <v>105.17000000000002</v>
      </c>
      <c r="F35" s="10">
        <f>F8-F21</f>
        <v>96.786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V35" s="1"/>
    </row>
    <row r="36" spans="1:16" ht="6" customHeight="1" thickBot="1">
      <c r="A36" s="17"/>
      <c r="B36" s="17"/>
      <c r="C36" s="17"/>
      <c r="D36" s="17"/>
      <c r="E36" s="17"/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4" t="s">
        <v>24</v>
      </c>
      <c r="B37" s="5"/>
      <c r="C37" s="5"/>
      <c r="D37" s="11"/>
      <c r="E37" s="11"/>
      <c r="F37" s="11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>
      <c r="A38" s="4" t="s">
        <v>25</v>
      </c>
      <c r="B38" s="7">
        <v>43</v>
      </c>
      <c r="C38" s="7">
        <v>43</v>
      </c>
      <c r="D38" s="12">
        <v>40</v>
      </c>
      <c r="E38" s="12">
        <v>41</v>
      </c>
      <c r="F38" s="20">
        <v>43.04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5" ht="15.75">
      <c r="A39" s="4" t="s">
        <v>26</v>
      </c>
      <c r="B39" s="7">
        <v>6.54</v>
      </c>
      <c r="C39" s="7">
        <v>5.19</v>
      </c>
      <c r="D39" s="12">
        <v>4.45</v>
      </c>
      <c r="E39" s="12">
        <v>4.45</v>
      </c>
      <c r="F39" s="12">
        <v>4.15</v>
      </c>
      <c r="I39" s="1"/>
      <c r="J39" s="1"/>
      <c r="K39" s="1"/>
      <c r="L39" s="1"/>
      <c r="M39" s="1"/>
      <c r="N39" s="1"/>
      <c r="O39" s="1"/>
    </row>
    <row r="40" spans="1:22" ht="15.75">
      <c r="A40" s="4" t="s">
        <v>31</v>
      </c>
      <c r="B40" s="7">
        <v>220</v>
      </c>
      <c r="C40" s="7">
        <v>220</v>
      </c>
      <c r="D40" s="12">
        <v>220</v>
      </c>
      <c r="E40" s="12">
        <v>220</v>
      </c>
      <c r="F40" s="12">
        <v>220</v>
      </c>
      <c r="G40" s="1"/>
      <c r="H40" s="1"/>
      <c r="I40" s="1"/>
      <c r="J40" s="1"/>
      <c r="K40" s="1"/>
      <c r="L40" s="1"/>
      <c r="M40" s="1"/>
      <c r="N40" s="1"/>
      <c r="O40" s="1"/>
      <c r="U40" s="1"/>
      <c r="V40" s="1"/>
    </row>
    <row r="41" spans="1:22" ht="15.75">
      <c r="A41" s="4" t="s">
        <v>32</v>
      </c>
      <c r="B41" s="5"/>
      <c r="C41" s="5"/>
      <c r="D41" s="11"/>
      <c r="E41" s="11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4" t="s">
        <v>27</v>
      </c>
      <c r="B42" s="7">
        <v>5</v>
      </c>
      <c r="C42" s="7">
        <v>5</v>
      </c>
      <c r="D42" s="12">
        <v>5</v>
      </c>
      <c r="E42" s="12">
        <v>5</v>
      </c>
      <c r="F42" s="12">
        <v>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4" t="s">
        <v>28</v>
      </c>
      <c r="B43" s="7">
        <v>95</v>
      </c>
      <c r="C43" s="7">
        <v>95</v>
      </c>
      <c r="D43" s="12">
        <v>95</v>
      </c>
      <c r="E43" s="12">
        <v>95</v>
      </c>
      <c r="F43" s="12">
        <v>95</v>
      </c>
      <c r="G43" s="1"/>
      <c r="H43" s="1"/>
      <c r="I43" s="1"/>
      <c r="J43" s="1"/>
      <c r="K43" s="1"/>
      <c r="L43" s="1"/>
      <c r="M43" s="1"/>
      <c r="N43" s="1"/>
      <c r="O43" s="1"/>
      <c r="U43" s="1"/>
      <c r="V43" s="1"/>
    </row>
    <row r="44" spans="1:22" ht="6" customHeight="1" thickBot="1">
      <c r="A44" s="17"/>
      <c r="B44" s="17"/>
      <c r="C44" s="17"/>
      <c r="D44" s="18"/>
      <c r="E44" s="18"/>
      <c r="F44" s="18"/>
      <c r="G44" s="1"/>
      <c r="H44" s="1"/>
      <c r="I44" s="1"/>
      <c r="J44" s="1"/>
      <c r="K44" s="1"/>
      <c r="L44" s="1"/>
      <c r="M44" s="1"/>
      <c r="N44" s="1"/>
      <c r="O44" s="1"/>
      <c r="U44" s="1"/>
      <c r="V44" s="1"/>
    </row>
    <row r="45" spans="1:22" ht="15.75">
      <c r="A45" s="8" t="s">
        <v>37</v>
      </c>
      <c r="B45" s="5"/>
      <c r="C45" s="5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5"/>
      <c r="B46" s="6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5"/>
      <c r="B47" s="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5"/>
      <c r="B48" s="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T48" s="2"/>
      <c r="U48" s="1"/>
      <c r="V48" s="1"/>
    </row>
    <row r="49" spans="1:18" ht="15.75">
      <c r="A49" s="5"/>
      <c r="B49" s="6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5"/>
      <c r="B50" s="6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5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20" ht="15.75">
      <c r="A52" s="5"/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2"/>
    </row>
    <row r="53" spans="1:20" ht="15.75">
      <c r="A53" s="5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2" ht="15.75">
      <c r="A54" s="5"/>
      <c r="B54" s="5"/>
      <c r="C54" s="5"/>
      <c r="G54" s="1"/>
      <c r="H54" s="1"/>
      <c r="I54" s="1"/>
      <c r="J54" s="1"/>
      <c r="K54" s="1"/>
      <c r="L54" s="1"/>
      <c r="M54" s="1"/>
      <c r="N54" s="1"/>
      <c r="O54" s="1"/>
      <c r="U54" s="1"/>
      <c r="V54" s="1"/>
    </row>
    <row r="55" spans="1:20" ht="15.75">
      <c r="A55" s="5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2" ht="15.75">
      <c r="A56" s="5"/>
      <c r="B56" s="5"/>
      <c r="C56" s="5"/>
      <c r="G56" s="1"/>
      <c r="H56" s="1"/>
      <c r="I56" s="1"/>
      <c r="J56" s="1"/>
      <c r="K56" s="1"/>
      <c r="L56" s="1"/>
      <c r="M56" s="1"/>
      <c r="N56" s="1"/>
      <c r="O56" s="1"/>
      <c r="P56" s="1"/>
      <c r="V56" s="1"/>
    </row>
    <row r="57" spans="1:21" ht="15.75">
      <c r="A57" s="5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5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5"/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8" ht="15.75">
      <c r="A60" s="5"/>
      <c r="B60" s="6"/>
      <c r="C60" s="6"/>
      <c r="D60" s="1"/>
      <c r="E60" s="1"/>
      <c r="F60" s="1"/>
      <c r="G60" s="1"/>
      <c r="H60" s="1"/>
    </row>
  </sheetData>
  <sheetProtection/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0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31.3359375" style="0" customWidth="1"/>
    <col min="2" max="5" width="8.77734375" style="0" customWidth="1"/>
  </cols>
  <sheetData>
    <row r="1" ht="15.75">
      <c r="A1" s="8" t="s">
        <v>40</v>
      </c>
    </row>
    <row r="2" spans="1:5" ht="3.75" customHeight="1" thickBot="1">
      <c r="A2" s="17"/>
      <c r="B2" s="17"/>
      <c r="C2" s="17"/>
      <c r="D2" s="17"/>
      <c r="E2" s="17"/>
    </row>
    <row r="3" spans="1:5" ht="15.75">
      <c r="A3" s="8" t="s">
        <v>29</v>
      </c>
      <c r="B3" s="55">
        <v>2002</v>
      </c>
      <c r="C3" s="55">
        <v>2003</v>
      </c>
      <c r="D3" s="55">
        <v>2004</v>
      </c>
      <c r="E3" s="55">
        <v>2005</v>
      </c>
    </row>
    <row r="4" spans="1:5" ht="6.75" customHeight="1" thickBot="1">
      <c r="A4" s="17"/>
      <c r="B4" s="17"/>
      <c r="C4" s="17"/>
      <c r="D4" s="17"/>
      <c r="E4" s="17"/>
    </row>
    <row r="5" spans="1:5" ht="15.75">
      <c r="A5" s="5"/>
      <c r="B5" s="5"/>
      <c r="C5" s="5"/>
      <c r="D5" s="22" t="s">
        <v>36</v>
      </c>
      <c r="E5" s="5"/>
    </row>
    <row r="6" ht="15.75">
      <c r="A6" s="4" t="s">
        <v>0</v>
      </c>
    </row>
    <row r="7" spans="1:18" ht="15.75">
      <c r="A7" s="4" t="s">
        <v>1</v>
      </c>
      <c r="B7" s="19">
        <f>B38*B39</f>
        <v>208</v>
      </c>
      <c r="C7" s="19">
        <f>C38*C39</f>
        <v>233.4704</v>
      </c>
      <c r="D7" s="19">
        <f>D38*D39</f>
        <v>253.45599999999996</v>
      </c>
      <c r="E7" s="19">
        <f>E38*E39</f>
        <v>264.57439999999997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4" t="s">
        <v>2</v>
      </c>
      <c r="B8" s="19">
        <f>B7</f>
        <v>208</v>
      </c>
      <c r="C8" s="19">
        <f>C7</f>
        <v>233.4704</v>
      </c>
      <c r="D8" s="19">
        <f>D7</f>
        <v>253.45599999999996</v>
      </c>
      <c r="E8" s="19">
        <f>E7</f>
        <v>264.57439999999997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3" ht="15.75">
      <c r="A9" s="5"/>
      <c r="B9" s="19"/>
      <c r="C9" s="19"/>
      <c r="D9" s="19"/>
      <c r="E9" s="6"/>
      <c r="F9" s="1"/>
      <c r="G9" s="1"/>
      <c r="H9" s="1"/>
      <c r="I9" s="1"/>
      <c r="J9" s="1"/>
      <c r="K9" s="1"/>
      <c r="L9" s="1"/>
      <c r="M9" s="1"/>
    </row>
    <row r="10" spans="1:13" ht="15.75">
      <c r="A10" s="4" t="s">
        <v>3</v>
      </c>
      <c r="B10" s="19"/>
      <c r="C10" s="19"/>
      <c r="D10" s="19"/>
      <c r="E10" s="6"/>
      <c r="F10" s="1"/>
      <c r="G10" s="1"/>
      <c r="H10" s="1"/>
      <c r="I10" s="1"/>
      <c r="J10" s="1"/>
      <c r="K10" s="1"/>
      <c r="L10" s="1"/>
      <c r="M10" s="1"/>
    </row>
    <row r="11" spans="1:16" ht="15.75">
      <c r="A11" s="4" t="s">
        <v>4</v>
      </c>
      <c r="B11" s="9">
        <v>25.45</v>
      </c>
      <c r="C11" s="9">
        <v>27.42</v>
      </c>
      <c r="D11" s="9">
        <v>29.71</v>
      </c>
      <c r="E11" s="6">
        <v>32.62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4" t="s">
        <v>5</v>
      </c>
      <c r="B12" s="9">
        <v>6.79</v>
      </c>
      <c r="C12" s="9">
        <v>7.39</v>
      </c>
      <c r="D12" s="9">
        <v>8.09</v>
      </c>
      <c r="E12" s="6">
        <v>10.06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4" t="s">
        <v>30</v>
      </c>
      <c r="B13" s="9">
        <v>0.11</v>
      </c>
      <c r="C13" s="9">
        <v>0.12</v>
      </c>
      <c r="D13" s="9">
        <v>0.13</v>
      </c>
      <c r="E13" s="6">
        <v>0.13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8" ht="15.75">
      <c r="A14" s="4" t="s">
        <v>6</v>
      </c>
      <c r="B14" s="9">
        <v>0.4</v>
      </c>
      <c r="C14" s="9">
        <v>0.46</v>
      </c>
      <c r="D14" s="9">
        <v>0.48</v>
      </c>
      <c r="E14" s="6">
        <v>0.6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R14" s="2"/>
    </row>
    <row r="15" spans="1:16" ht="15.75">
      <c r="A15" s="4" t="s">
        <v>7</v>
      </c>
      <c r="B15" s="9">
        <v>17.12</v>
      </c>
      <c r="C15" s="9">
        <v>16.92</v>
      </c>
      <c r="D15" s="9">
        <v>16.07</v>
      </c>
      <c r="E15" s="6">
        <v>13.59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4" t="s">
        <v>8</v>
      </c>
      <c r="B16" s="9">
        <v>6.16</v>
      </c>
      <c r="C16" s="9">
        <v>6.32</v>
      </c>
      <c r="D16" s="9">
        <v>6.38</v>
      </c>
      <c r="E16" s="6">
        <v>6.67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ht="15.75">
      <c r="A17" s="4" t="s">
        <v>9</v>
      </c>
      <c r="B17" s="9">
        <v>6.98</v>
      </c>
      <c r="C17" s="9">
        <v>8.73</v>
      </c>
      <c r="D17" s="9">
        <v>9.44</v>
      </c>
      <c r="E17" s="6">
        <v>13.62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6" ht="15.75">
      <c r="A18" s="4" t="s">
        <v>10</v>
      </c>
      <c r="B18" s="9">
        <v>9.76</v>
      </c>
      <c r="C18" s="9">
        <v>9.77</v>
      </c>
      <c r="D18" s="9">
        <v>10.7</v>
      </c>
      <c r="E18" s="6">
        <v>11.29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ht="15.75">
      <c r="A19" s="4" t="s">
        <v>11</v>
      </c>
      <c r="B19" s="9">
        <v>0.12</v>
      </c>
      <c r="C19" s="9">
        <v>0.12</v>
      </c>
      <c r="D19" s="9">
        <v>0.13</v>
      </c>
      <c r="E19" s="6">
        <v>0.13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3" ht="15.75">
      <c r="A20" s="4" t="s">
        <v>12</v>
      </c>
      <c r="B20" s="9">
        <v>0.61</v>
      </c>
      <c r="C20" s="9">
        <v>0.41</v>
      </c>
      <c r="D20" s="9">
        <v>0.64</v>
      </c>
      <c r="E20" s="6">
        <v>1.5</v>
      </c>
      <c r="F20" s="1"/>
      <c r="G20" s="1"/>
      <c r="H20" s="1"/>
      <c r="I20" s="1"/>
      <c r="J20" s="1"/>
      <c r="K20" s="1"/>
      <c r="L20" s="1"/>
      <c r="M20" s="1"/>
    </row>
    <row r="21" spans="1:16" ht="15.75">
      <c r="A21" s="4" t="s">
        <v>13</v>
      </c>
      <c r="B21" s="10">
        <f>SUM(B11:B20)</f>
        <v>73.50000000000001</v>
      </c>
      <c r="C21" s="10">
        <f>SUM(C11:C20)</f>
        <v>77.66</v>
      </c>
      <c r="D21" s="10">
        <f>SUM(D11:D20)</f>
        <v>81.77</v>
      </c>
      <c r="E21" s="10">
        <f>SUM(E11:E20)</f>
        <v>90.21000000000001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5"/>
      <c r="B22" s="11"/>
      <c r="C22" s="11"/>
      <c r="D22" s="11"/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4" t="s">
        <v>14</v>
      </c>
      <c r="B23" s="11"/>
      <c r="C23" s="11"/>
      <c r="D23" s="11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8" ht="15.75">
      <c r="A24" s="4" t="s">
        <v>15</v>
      </c>
      <c r="B24" s="9">
        <v>1.84</v>
      </c>
      <c r="C24" s="9">
        <v>1.9</v>
      </c>
      <c r="D24" s="9">
        <v>2.04</v>
      </c>
      <c r="E24" s="6">
        <v>2.03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3" ht="15.75">
      <c r="A25" s="4" t="s">
        <v>16</v>
      </c>
      <c r="B25" s="9">
        <v>15.59</v>
      </c>
      <c r="C25" s="9">
        <v>16.11</v>
      </c>
      <c r="D25" s="9">
        <v>16.12</v>
      </c>
      <c r="E25" s="6">
        <v>16.77</v>
      </c>
      <c r="F25" s="1"/>
      <c r="G25" s="1"/>
      <c r="H25" s="1"/>
      <c r="I25" s="1"/>
      <c r="J25" s="1"/>
      <c r="K25" s="1"/>
      <c r="L25" s="1"/>
      <c r="M25" s="1"/>
    </row>
    <row r="26" spans="1:18" ht="15.75">
      <c r="A26" s="4" t="s">
        <v>17</v>
      </c>
      <c r="B26" s="9">
        <v>43.3</v>
      </c>
      <c r="C26" s="9">
        <v>43.43</v>
      </c>
      <c r="D26" s="9">
        <v>47.49</v>
      </c>
      <c r="E26" s="6">
        <v>50.17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3" ht="15.75">
      <c r="A27" s="4" t="s">
        <v>33</v>
      </c>
      <c r="B27" s="9">
        <v>80.74</v>
      </c>
      <c r="C27" s="9">
        <v>81.93</v>
      </c>
      <c r="D27" s="9">
        <v>83.88</v>
      </c>
      <c r="E27" s="6">
        <v>86.68</v>
      </c>
      <c r="F27" s="1"/>
      <c r="G27" s="1"/>
      <c r="H27" s="1"/>
      <c r="I27" s="1"/>
      <c r="J27" s="1"/>
      <c r="K27" s="1"/>
      <c r="L27" s="1"/>
      <c r="M27" s="1"/>
    </row>
    <row r="28" spans="1:18" ht="15.75">
      <c r="A28" s="4" t="s">
        <v>18</v>
      </c>
      <c r="B28" s="9">
        <v>5.66</v>
      </c>
      <c r="C28" s="9">
        <v>5.8</v>
      </c>
      <c r="D28" s="9">
        <v>5.85</v>
      </c>
      <c r="E28" s="6">
        <v>6.06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4" ht="15.75">
      <c r="A29" s="4" t="s">
        <v>19</v>
      </c>
      <c r="B29" s="9">
        <v>11.37</v>
      </c>
      <c r="C29" s="9">
        <v>11.66</v>
      </c>
      <c r="D29" s="9">
        <v>11.86</v>
      </c>
      <c r="E29" s="6">
        <v>12.47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4" t="s">
        <v>20</v>
      </c>
      <c r="B30" s="10">
        <f>SUM(B24:B29)</f>
        <v>158.5</v>
      </c>
      <c r="C30" s="10">
        <f>SUM(C24:C29)</f>
        <v>160.83</v>
      </c>
      <c r="D30" s="10">
        <f>SUM(D24:D29)</f>
        <v>167.24</v>
      </c>
      <c r="E30" s="10">
        <f>SUM(E24:E29)</f>
        <v>174.18</v>
      </c>
      <c r="F30" s="1"/>
      <c r="G30" s="1"/>
      <c r="H30" s="1"/>
      <c r="I30" s="1"/>
      <c r="J30" s="1"/>
      <c r="K30" s="1"/>
      <c r="L30" s="1"/>
      <c r="M30" s="1"/>
      <c r="N30" s="1"/>
    </row>
    <row r="31" spans="1:17" ht="15.75">
      <c r="A31" s="5"/>
      <c r="B31" s="10"/>
      <c r="C31" s="10"/>
      <c r="D31" s="10"/>
      <c r="E31" s="10"/>
      <c r="F31" s="1"/>
      <c r="G31" s="1"/>
      <c r="H31" s="1"/>
      <c r="I31" s="1"/>
      <c r="J31" s="1"/>
      <c r="K31" s="1"/>
      <c r="L31" s="1"/>
      <c r="M31" s="1"/>
      <c r="N31" s="1"/>
      <c r="Q31" s="1"/>
    </row>
    <row r="32" spans="1:14" ht="15.75">
      <c r="A32" s="4" t="s">
        <v>21</v>
      </c>
      <c r="B32" s="10">
        <f>B21+B30</f>
        <v>232</v>
      </c>
      <c r="C32" s="10">
        <f>C21+C30</f>
        <v>238.49</v>
      </c>
      <c r="D32" s="10">
        <f>D21+D30</f>
        <v>249.01</v>
      </c>
      <c r="E32" s="10">
        <f>E21+E30</f>
        <v>264.39</v>
      </c>
      <c r="F32" s="1" t="s">
        <v>39</v>
      </c>
      <c r="G32" s="1"/>
      <c r="H32" s="1"/>
      <c r="I32" s="1"/>
      <c r="J32" s="1"/>
      <c r="K32" s="1"/>
      <c r="L32" s="1"/>
      <c r="M32" s="1"/>
      <c r="N32" s="1"/>
    </row>
    <row r="33" spans="1:20" ht="15.75">
      <c r="A33" s="5"/>
      <c r="B33" s="10"/>
      <c r="C33" s="10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T33" s="1"/>
    </row>
    <row r="34" spans="1:20" ht="15.75">
      <c r="A34" s="4" t="s">
        <v>22</v>
      </c>
      <c r="B34" s="10">
        <f>B8-B32</f>
        <v>-24</v>
      </c>
      <c r="C34" s="10">
        <f>C8-C32</f>
        <v>-5.019599999999997</v>
      </c>
      <c r="D34" s="10">
        <f>D8-D32</f>
        <v>4.4459999999999695</v>
      </c>
      <c r="E34" s="10">
        <f>E8-E32</f>
        <v>0.18439999999998236</v>
      </c>
      <c r="F34" s="1"/>
      <c r="G34" s="1"/>
      <c r="H34" s="1"/>
      <c r="I34" s="1"/>
      <c r="J34" s="1"/>
      <c r="K34" s="1"/>
      <c r="L34" s="1"/>
      <c r="M34" s="1"/>
      <c r="N34" s="1"/>
      <c r="O34" s="1"/>
      <c r="T34" s="1"/>
    </row>
    <row r="35" spans="1:20" ht="15.75">
      <c r="A35" s="4" t="s">
        <v>23</v>
      </c>
      <c r="B35" s="10">
        <f>B8-B21</f>
        <v>134.5</v>
      </c>
      <c r="C35" s="10">
        <f>C8-C21</f>
        <v>155.81040000000002</v>
      </c>
      <c r="D35" s="10">
        <f>D8-D21</f>
        <v>171.68599999999998</v>
      </c>
      <c r="E35" s="10">
        <f>E8-E21</f>
        <v>174.36439999999996</v>
      </c>
      <c r="F35" s="1"/>
      <c r="G35" s="1"/>
      <c r="H35" s="1"/>
      <c r="I35" s="1"/>
      <c r="J35" s="1"/>
      <c r="K35" s="1"/>
      <c r="L35" s="1"/>
      <c r="M35" s="1"/>
      <c r="N35" s="1"/>
      <c r="O35" s="1"/>
      <c r="T35" s="1"/>
    </row>
    <row r="36" spans="1:14" ht="6" customHeight="1" thickBot="1">
      <c r="A36" s="17"/>
      <c r="B36" s="18"/>
      <c r="C36" s="18"/>
      <c r="D36" s="18"/>
      <c r="E36" s="18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4" t="s">
        <v>24</v>
      </c>
      <c r="B37" s="11"/>
      <c r="C37" s="11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4" t="s">
        <v>25</v>
      </c>
      <c r="B38" s="12">
        <v>40</v>
      </c>
      <c r="C38" s="20">
        <v>35.59</v>
      </c>
      <c r="D38" s="20">
        <v>45.26</v>
      </c>
      <c r="E38" s="20">
        <v>46.58</v>
      </c>
      <c r="F38" s="1"/>
      <c r="G38" s="1"/>
      <c r="H38" s="1"/>
      <c r="I38" s="1"/>
      <c r="J38" s="1"/>
      <c r="K38" s="1"/>
      <c r="L38" s="1"/>
      <c r="M38" s="1"/>
      <c r="N38" s="1"/>
    </row>
    <row r="39" spans="1:13" ht="15.75">
      <c r="A39" s="4" t="s">
        <v>26</v>
      </c>
      <c r="B39" s="21">
        <v>5.2</v>
      </c>
      <c r="C39" s="12">
        <v>6.56</v>
      </c>
      <c r="D39" s="21">
        <v>5.6</v>
      </c>
      <c r="E39" s="21">
        <v>5.68</v>
      </c>
      <c r="G39" s="1"/>
      <c r="H39" s="1"/>
      <c r="I39" s="1"/>
      <c r="J39" s="1"/>
      <c r="K39" s="1"/>
      <c r="L39" s="1"/>
      <c r="M39" s="1"/>
    </row>
    <row r="40" spans="1:20" ht="15.75">
      <c r="A40" s="4" t="s">
        <v>31</v>
      </c>
      <c r="B40" s="12">
        <v>268</v>
      </c>
      <c r="C40" s="12">
        <v>268</v>
      </c>
      <c r="D40" s="12">
        <v>268</v>
      </c>
      <c r="E40" s="12">
        <v>268</v>
      </c>
      <c r="F40" s="1"/>
      <c r="G40" s="1"/>
      <c r="H40" s="1"/>
      <c r="I40" s="1"/>
      <c r="J40" s="1"/>
      <c r="K40" s="1"/>
      <c r="L40" s="1"/>
      <c r="M40" s="1"/>
      <c r="S40" s="1"/>
      <c r="T40" s="1"/>
    </row>
    <row r="41" spans="1:20" ht="15.75">
      <c r="A41" s="4" t="s">
        <v>32</v>
      </c>
      <c r="B41" s="11"/>
      <c r="C41" s="1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4" t="s">
        <v>27</v>
      </c>
      <c r="B42" s="12">
        <v>9</v>
      </c>
      <c r="C42" s="12">
        <v>9</v>
      </c>
      <c r="D42" s="12">
        <v>9</v>
      </c>
      <c r="E42" s="12">
        <v>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4" t="s">
        <v>28</v>
      </c>
      <c r="B43" s="12">
        <v>91</v>
      </c>
      <c r="C43" s="12">
        <v>91</v>
      </c>
      <c r="D43" s="12">
        <v>91</v>
      </c>
      <c r="E43" s="12">
        <v>91</v>
      </c>
      <c r="F43" s="1"/>
      <c r="G43" s="1"/>
      <c r="H43" s="1"/>
      <c r="I43" s="1"/>
      <c r="J43" s="1"/>
      <c r="K43" s="1"/>
      <c r="L43" s="1"/>
      <c r="M43" s="1"/>
      <c r="S43" s="1"/>
      <c r="T43" s="1"/>
    </row>
    <row r="44" spans="1:20" ht="6" customHeight="1" thickBot="1">
      <c r="A44" s="17"/>
      <c r="B44" s="18"/>
      <c r="C44" s="18"/>
      <c r="D44" s="18"/>
      <c r="E44" s="18"/>
      <c r="F44" s="1"/>
      <c r="G44" s="1"/>
      <c r="H44" s="1"/>
      <c r="I44" s="1"/>
      <c r="J44" s="1"/>
      <c r="K44" s="1"/>
      <c r="L44" s="1"/>
      <c r="M44" s="1"/>
      <c r="S44" s="1"/>
      <c r="T44" s="1"/>
    </row>
    <row r="45" spans="1:20" ht="15.75">
      <c r="A45" s="8" t="s">
        <v>38</v>
      </c>
      <c r="B45" s="16"/>
      <c r="C45" s="1"/>
      <c r="D45" s="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2"/>
      <c r="S48" s="1"/>
      <c r="T48" s="1"/>
    </row>
    <row r="49" spans="1:16" ht="15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8" ht="15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2"/>
    </row>
    <row r="53" spans="1:18" ht="15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20" ht="15.75">
      <c r="A54" s="5"/>
      <c r="D54" s="1"/>
      <c r="E54" s="1"/>
      <c r="F54" s="1"/>
      <c r="G54" s="1"/>
      <c r="H54" s="1"/>
      <c r="I54" s="1"/>
      <c r="J54" s="1"/>
      <c r="K54" s="1"/>
      <c r="L54" s="1"/>
      <c r="M54" s="1"/>
      <c r="S54" s="1"/>
      <c r="T54" s="1"/>
    </row>
    <row r="55" spans="1:18" ht="15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 ht="15.75">
      <c r="A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T56" s="1"/>
    </row>
    <row r="57" spans="1:19" ht="15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6" ht="15.75">
      <c r="A60" s="5"/>
      <c r="B60" s="1"/>
      <c r="C60" s="1"/>
      <c r="D60" s="1"/>
      <c r="E60" s="1"/>
      <c r="F60" s="1"/>
    </row>
  </sheetData>
  <sheetProtection/>
  <printOptions/>
  <pageMargins left="0.5" right="0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32.3359375" style="0" customWidth="1"/>
    <col min="2" max="4" width="8.77734375" style="0" customWidth="1"/>
  </cols>
  <sheetData>
    <row r="1" spans="1:3" ht="15.75">
      <c r="A1" s="35" t="s">
        <v>51</v>
      </c>
      <c r="B1" s="36"/>
      <c r="C1" s="36"/>
    </row>
    <row r="2" spans="1:7" ht="4.5" customHeight="1" thickBot="1">
      <c r="A2" s="37"/>
      <c r="B2" s="37"/>
      <c r="C2" s="37"/>
      <c r="D2" s="37"/>
      <c r="E2" s="37"/>
      <c r="F2" s="37"/>
      <c r="G2" s="37"/>
    </row>
    <row r="3" spans="1:7" ht="15.75">
      <c r="A3" s="39" t="s">
        <v>41</v>
      </c>
      <c r="B3" s="54">
        <v>2006</v>
      </c>
      <c r="C3" s="54">
        <v>2007</v>
      </c>
      <c r="D3" s="54">
        <v>2008</v>
      </c>
      <c r="E3" s="54">
        <v>2009</v>
      </c>
      <c r="F3" s="54">
        <v>2010</v>
      </c>
      <c r="G3" s="51">
        <v>2011</v>
      </c>
    </row>
    <row r="4" spans="1:7" ht="3.75" customHeight="1" thickBot="1">
      <c r="A4" s="37"/>
      <c r="B4" s="37"/>
      <c r="C4" s="37"/>
      <c r="D4" s="37"/>
      <c r="E4" s="37"/>
      <c r="F4" s="37"/>
      <c r="G4" s="37"/>
    </row>
    <row r="5" spans="1:5" ht="15.75">
      <c r="A5" s="36"/>
      <c r="C5" s="52" t="s">
        <v>52</v>
      </c>
      <c r="D5" s="36"/>
      <c r="E5" s="36"/>
    </row>
    <row r="6" spans="1:3" ht="15.75">
      <c r="A6" s="38" t="s">
        <v>0</v>
      </c>
      <c r="B6" s="36"/>
      <c r="C6" s="36"/>
    </row>
    <row r="7" spans="1:7" ht="15.75">
      <c r="A7" s="38" t="s">
        <v>1</v>
      </c>
      <c r="B7" s="40">
        <f aca="true" t="shared" si="0" ref="B7:G7">B36*B37</f>
        <v>254.84</v>
      </c>
      <c r="C7" s="40">
        <f t="shared" si="0"/>
        <v>357.75</v>
      </c>
      <c r="D7" s="40">
        <f t="shared" si="0"/>
        <v>450.64000000000004</v>
      </c>
      <c r="E7" s="40">
        <f t="shared" si="0"/>
        <v>437.1</v>
      </c>
      <c r="F7" s="40">
        <f t="shared" si="0"/>
        <v>449.32000000000005</v>
      </c>
      <c r="G7" s="40">
        <f t="shared" si="0"/>
        <v>525.36</v>
      </c>
    </row>
    <row r="8" spans="1:7" ht="15.75">
      <c r="A8" s="38" t="s">
        <v>2</v>
      </c>
      <c r="B8" s="40">
        <f aca="true" t="shared" si="1" ref="B8:G8">B7</f>
        <v>254.84</v>
      </c>
      <c r="C8" s="40">
        <f t="shared" si="1"/>
        <v>357.75</v>
      </c>
      <c r="D8" s="40">
        <f t="shared" si="1"/>
        <v>450.64000000000004</v>
      </c>
      <c r="E8" s="40">
        <f t="shared" si="1"/>
        <v>437.1</v>
      </c>
      <c r="F8" s="25">
        <f t="shared" si="1"/>
        <v>449.32000000000005</v>
      </c>
      <c r="G8" s="25">
        <f t="shared" si="1"/>
        <v>525.36</v>
      </c>
    </row>
    <row r="9" spans="1:7" ht="15.75">
      <c r="A9" s="36"/>
      <c r="B9" s="41"/>
      <c r="C9" s="23"/>
      <c r="E9" s="41"/>
      <c r="F9" s="25"/>
      <c r="G9" s="23"/>
    </row>
    <row r="10" spans="1:7" ht="15.75">
      <c r="A10" s="38" t="s">
        <v>3</v>
      </c>
      <c r="B10" s="41"/>
      <c r="C10" s="23"/>
      <c r="E10" s="41"/>
      <c r="F10" s="25"/>
      <c r="G10" s="23"/>
    </row>
    <row r="11" spans="1:7" ht="15.75">
      <c r="A11" s="38" t="s">
        <v>4</v>
      </c>
      <c r="B11" s="41">
        <v>32.3</v>
      </c>
      <c r="C11" s="41">
        <v>39.767167039151055</v>
      </c>
      <c r="D11" s="41">
        <v>44.34941435300637</v>
      </c>
      <c r="E11" s="41">
        <v>55.26</v>
      </c>
      <c r="F11" s="26">
        <v>59.19990266036462</v>
      </c>
      <c r="G11" s="41">
        <v>56.58246575</v>
      </c>
    </row>
    <row r="12" spans="1:7" ht="15.75">
      <c r="A12" s="38" t="s">
        <v>42</v>
      </c>
      <c r="B12" s="41">
        <v>13.05</v>
      </c>
      <c r="C12" s="41">
        <v>15.31</v>
      </c>
      <c r="D12" s="41">
        <v>25.12</v>
      </c>
      <c r="E12" s="41">
        <v>23.65</v>
      </c>
      <c r="F12" s="26">
        <v>17.866413977042537</v>
      </c>
      <c r="G12" s="41">
        <v>23.554100625</v>
      </c>
    </row>
    <row r="13" spans="1:7" ht="15.75">
      <c r="A13" s="38" t="s">
        <v>7</v>
      </c>
      <c r="B13" s="41">
        <v>14.46</v>
      </c>
      <c r="C13" s="41">
        <v>15</v>
      </c>
      <c r="D13" s="41">
        <v>15.73</v>
      </c>
      <c r="E13" s="41">
        <v>17.38</v>
      </c>
      <c r="F13" s="26">
        <v>17.04263435516543</v>
      </c>
      <c r="G13" s="41">
        <v>16.705188083333333</v>
      </c>
    </row>
    <row r="14" spans="1:7" ht="15.75">
      <c r="A14" s="38" t="s">
        <v>8</v>
      </c>
      <c r="B14" s="41">
        <v>6.01</v>
      </c>
      <c r="C14" s="41">
        <v>6.511323225339657</v>
      </c>
      <c r="D14" s="41">
        <v>6.557777279024661</v>
      </c>
      <c r="E14" s="41">
        <v>7.17</v>
      </c>
      <c r="F14" s="26">
        <v>7.231442417285618</v>
      </c>
      <c r="G14" s="41">
        <v>6.62382825</v>
      </c>
    </row>
    <row r="15" spans="1:7" ht="15.75">
      <c r="A15" s="38" t="s">
        <v>9</v>
      </c>
      <c r="B15" s="41">
        <v>13.51</v>
      </c>
      <c r="C15" s="41">
        <v>15.225823466516601</v>
      </c>
      <c r="D15" s="41">
        <v>20.2</v>
      </c>
      <c r="E15" s="41">
        <v>13.48</v>
      </c>
      <c r="F15" s="26">
        <v>16.810642565833895</v>
      </c>
      <c r="G15" s="41">
        <v>21.258251708333333</v>
      </c>
    </row>
    <row r="16" spans="1:7" ht="15.75">
      <c r="A16" s="38" t="s">
        <v>10</v>
      </c>
      <c r="B16" s="41">
        <v>11.8</v>
      </c>
      <c r="C16" s="41">
        <v>12.360379572312887</v>
      </c>
      <c r="D16" s="41">
        <v>12.911257841507343</v>
      </c>
      <c r="E16" s="41">
        <v>13.22</v>
      </c>
      <c r="F16" s="26">
        <v>13.455429034436191</v>
      </c>
      <c r="G16" s="41">
        <v>13.908454694444444</v>
      </c>
    </row>
    <row r="17" spans="1:7" ht="15.75">
      <c r="A17" s="38" t="s">
        <v>11</v>
      </c>
      <c r="B17" s="41">
        <v>0.11</v>
      </c>
      <c r="C17" s="41">
        <v>0.111361813650615</v>
      </c>
      <c r="D17" s="41">
        <v>0.12025436408977556</v>
      </c>
      <c r="E17" s="41">
        <v>0.14</v>
      </c>
      <c r="F17" s="26">
        <v>0.15535638082376774</v>
      </c>
      <c r="G17" s="41">
        <v>0.13798777777777776</v>
      </c>
    </row>
    <row r="18" spans="1:7" ht="15.75">
      <c r="A18" s="38" t="s">
        <v>12</v>
      </c>
      <c r="B18" s="41">
        <v>2.17</v>
      </c>
      <c r="C18" s="41">
        <v>2.34</v>
      </c>
      <c r="D18" s="43">
        <v>2.8</v>
      </c>
      <c r="E18" s="41">
        <v>0.19</v>
      </c>
      <c r="F18" s="27">
        <v>0.13176182139095208</v>
      </c>
      <c r="G18" s="43">
        <v>0.06938513844444444</v>
      </c>
    </row>
    <row r="19" spans="1:7" ht="15.75">
      <c r="A19" s="38" t="s">
        <v>13</v>
      </c>
      <c r="B19" s="53">
        <f aca="true" t="shared" si="2" ref="B19:G19">SUM(B11:B18)</f>
        <v>93.41</v>
      </c>
      <c r="C19" s="53">
        <f t="shared" si="2"/>
        <v>106.62605511697082</v>
      </c>
      <c r="D19" s="53">
        <f t="shared" si="2"/>
        <v>127.78870383762816</v>
      </c>
      <c r="E19" s="53">
        <f t="shared" si="2"/>
        <v>130.48999999999998</v>
      </c>
      <c r="F19" s="28">
        <f t="shared" si="2"/>
        <v>131.893583212343</v>
      </c>
      <c r="G19" s="28">
        <f t="shared" si="2"/>
        <v>138.8396620273333</v>
      </c>
    </row>
    <row r="20" spans="1:7" ht="15.75">
      <c r="A20" s="36"/>
      <c r="B20" s="41"/>
      <c r="C20" s="41"/>
      <c r="D20" s="24"/>
      <c r="E20" s="41"/>
      <c r="F20" s="29"/>
      <c r="G20" s="42"/>
    </row>
    <row r="21" spans="1:7" ht="15.75">
      <c r="A21" s="38" t="s">
        <v>14</v>
      </c>
      <c r="B21" s="41"/>
      <c r="C21" s="41"/>
      <c r="D21" s="24"/>
      <c r="E21" s="41"/>
      <c r="F21" s="29"/>
      <c r="G21" s="42"/>
    </row>
    <row r="22" spans="1:7" ht="15.75">
      <c r="A22" s="38" t="s">
        <v>15</v>
      </c>
      <c r="B22" s="41">
        <v>1.78</v>
      </c>
      <c r="C22" s="41">
        <v>1.9328548677546427</v>
      </c>
      <c r="D22" s="41">
        <v>2.072530133000831</v>
      </c>
      <c r="E22" s="41">
        <v>2.14</v>
      </c>
      <c r="F22" s="26">
        <v>2.1144725860904794</v>
      </c>
      <c r="G22" s="41">
        <v>2.1240928055555557</v>
      </c>
    </row>
    <row r="23" spans="1:7" ht="15.75">
      <c r="A23" s="38" t="s">
        <v>16</v>
      </c>
      <c r="B23" s="41">
        <v>15.2</v>
      </c>
      <c r="C23" s="41">
        <v>16.159788206447462</v>
      </c>
      <c r="D23" s="41">
        <v>16.774281421446386</v>
      </c>
      <c r="E23" s="41">
        <v>17.19</v>
      </c>
      <c r="F23" s="26">
        <v>17.325320945307226</v>
      </c>
      <c r="G23" s="41">
        <v>17.447592375</v>
      </c>
    </row>
    <row r="24" spans="1:7" ht="15.75">
      <c r="A24" s="38" t="s">
        <v>17</v>
      </c>
      <c r="B24" s="41">
        <v>60.38</v>
      </c>
      <c r="C24" s="41">
        <v>64.59255827638877</v>
      </c>
      <c r="D24" s="41">
        <v>70.98327249930729</v>
      </c>
      <c r="E24" s="41">
        <v>75.54</v>
      </c>
      <c r="F24" s="26">
        <v>78.18267227548954</v>
      </c>
      <c r="G24" s="41">
        <v>81.72861668055556</v>
      </c>
    </row>
    <row r="25" spans="1:7" ht="15.75">
      <c r="A25" s="38" t="s">
        <v>33</v>
      </c>
      <c r="B25" s="41">
        <v>86.17</v>
      </c>
      <c r="C25" s="41">
        <v>88.57863835517324</v>
      </c>
      <c r="D25" s="41">
        <v>94.58319123025768</v>
      </c>
      <c r="E25" s="41">
        <v>108.98</v>
      </c>
      <c r="F25" s="26">
        <v>125.99723634031061</v>
      </c>
      <c r="G25" s="41">
        <v>136.009355</v>
      </c>
    </row>
    <row r="26" spans="1:7" ht="15.75">
      <c r="A26" s="38" t="s">
        <v>18</v>
      </c>
      <c r="B26" s="41">
        <v>7.93</v>
      </c>
      <c r="C26" s="41">
        <v>8.70958197604309</v>
      </c>
      <c r="D26" s="41">
        <v>9.644791451925741</v>
      </c>
      <c r="E26" s="41">
        <v>10.84</v>
      </c>
      <c r="F26" s="26">
        <v>9.413776394328156</v>
      </c>
      <c r="G26" s="41">
        <v>10.077398180555555</v>
      </c>
    </row>
    <row r="27" spans="1:7" ht="15.75">
      <c r="A27" s="38" t="s">
        <v>19</v>
      </c>
      <c r="B27" s="41">
        <v>13.22</v>
      </c>
      <c r="C27" s="41">
        <v>13.886054666773857</v>
      </c>
      <c r="D27" s="41">
        <v>14.287281310612357</v>
      </c>
      <c r="E27" s="41">
        <v>14.57</v>
      </c>
      <c r="F27" s="26">
        <v>14.858733166779203</v>
      </c>
      <c r="G27" s="41">
        <v>15.38528713888889</v>
      </c>
    </row>
    <row r="28" spans="1:7" ht="15.75">
      <c r="A28" s="38" t="s">
        <v>20</v>
      </c>
      <c r="B28" s="53">
        <f aca="true" t="shared" si="3" ref="B28:G28">SUM(B22:B27)</f>
        <v>184.68</v>
      </c>
      <c r="C28" s="53">
        <f t="shared" si="3"/>
        <v>193.85947634858104</v>
      </c>
      <c r="D28" s="53">
        <f t="shared" si="3"/>
        <v>208.34534804655027</v>
      </c>
      <c r="E28" s="53">
        <f t="shared" si="3"/>
        <v>229.26000000000002</v>
      </c>
      <c r="F28" s="28">
        <f t="shared" si="3"/>
        <v>247.89221170830524</v>
      </c>
      <c r="G28" s="28">
        <f t="shared" si="3"/>
        <v>262.77234218055554</v>
      </c>
    </row>
    <row r="29" spans="1:7" ht="15.75">
      <c r="A29" s="36"/>
      <c r="B29" s="53"/>
      <c r="C29" s="53"/>
      <c r="D29" s="53"/>
      <c r="E29" s="53"/>
      <c r="F29" s="28"/>
      <c r="G29" s="28"/>
    </row>
    <row r="30" spans="1:7" ht="15.75">
      <c r="A30" s="38" t="s">
        <v>21</v>
      </c>
      <c r="B30" s="53">
        <f aca="true" t="shared" si="4" ref="B30:G30">B19+B28</f>
        <v>278.09000000000003</v>
      </c>
      <c r="C30" s="53">
        <f t="shared" si="4"/>
        <v>300.48553146555184</v>
      </c>
      <c r="D30" s="53">
        <f t="shared" si="4"/>
        <v>336.13405188417846</v>
      </c>
      <c r="E30" s="53">
        <f t="shared" si="4"/>
        <v>359.75</v>
      </c>
      <c r="F30" s="28">
        <f t="shared" si="4"/>
        <v>379.78579492064824</v>
      </c>
      <c r="G30" s="28">
        <f t="shared" si="4"/>
        <v>401.61200420788884</v>
      </c>
    </row>
    <row r="31" spans="1:7" ht="15.75">
      <c r="A31" s="36"/>
      <c r="B31" s="41"/>
      <c r="C31" s="41"/>
      <c r="D31" s="41"/>
      <c r="E31" s="41"/>
      <c r="F31" s="26"/>
      <c r="G31" s="26"/>
    </row>
    <row r="32" spans="1:7" ht="15.75">
      <c r="A32" s="38" t="s">
        <v>22</v>
      </c>
      <c r="B32" s="53">
        <f aca="true" t="shared" si="5" ref="B32:G32">B8-B30</f>
        <v>-23.25000000000003</v>
      </c>
      <c r="C32" s="53">
        <f t="shared" si="5"/>
        <v>57.264468534448156</v>
      </c>
      <c r="D32" s="53">
        <f t="shared" si="5"/>
        <v>114.50594811582158</v>
      </c>
      <c r="E32" s="53">
        <f t="shared" si="5"/>
        <v>77.35000000000002</v>
      </c>
      <c r="F32" s="28">
        <f t="shared" si="5"/>
        <v>69.5342050793518</v>
      </c>
      <c r="G32" s="28">
        <f t="shared" si="5"/>
        <v>123.74799579211117</v>
      </c>
    </row>
    <row r="33" spans="1:7" ht="15.75">
      <c r="A33" s="38" t="s">
        <v>23</v>
      </c>
      <c r="B33" s="53">
        <f aca="true" t="shared" si="6" ref="B33:G33">B8-B19</f>
        <v>161.43</v>
      </c>
      <c r="C33" s="53">
        <f t="shared" si="6"/>
        <v>251.1239448830292</v>
      </c>
      <c r="D33" s="53">
        <f t="shared" si="6"/>
        <v>322.8512961623719</v>
      </c>
      <c r="E33" s="53">
        <f t="shared" si="6"/>
        <v>306.61</v>
      </c>
      <c r="F33" s="28">
        <f t="shared" si="6"/>
        <v>317.42641678765705</v>
      </c>
      <c r="G33" s="28">
        <f t="shared" si="6"/>
        <v>386.5203379726667</v>
      </c>
    </row>
    <row r="34" spans="1:7" ht="6.75" customHeight="1" thickBot="1">
      <c r="A34" s="37"/>
      <c r="B34" s="37"/>
      <c r="C34" s="37"/>
      <c r="D34" s="37"/>
      <c r="E34" s="37"/>
      <c r="F34" s="30"/>
      <c r="G34" s="44"/>
    </row>
    <row r="35" spans="1:7" ht="15.75">
      <c r="A35" s="38" t="s">
        <v>24</v>
      </c>
      <c r="B35" s="41"/>
      <c r="C35" s="41"/>
      <c r="D35" s="41"/>
      <c r="E35" s="41"/>
      <c r="F35" s="45"/>
      <c r="G35" s="24"/>
    </row>
    <row r="36" spans="1:7" ht="15.75">
      <c r="A36" s="35" t="s">
        <v>43</v>
      </c>
      <c r="B36" s="48">
        <v>46</v>
      </c>
      <c r="C36" s="48">
        <v>45</v>
      </c>
      <c r="D36" s="47">
        <v>43</v>
      </c>
      <c r="E36" s="48">
        <v>47</v>
      </c>
      <c r="F36" s="32">
        <v>47</v>
      </c>
      <c r="G36" s="46">
        <v>44</v>
      </c>
    </row>
    <row r="37" spans="1:7" ht="15.75">
      <c r="A37" s="35" t="s">
        <v>44</v>
      </c>
      <c r="B37" s="41">
        <v>5.54</v>
      </c>
      <c r="C37" s="41">
        <v>7.95</v>
      </c>
      <c r="D37" s="43">
        <v>10.48</v>
      </c>
      <c r="E37" s="41">
        <v>9.3</v>
      </c>
      <c r="F37" s="33">
        <v>9.56</v>
      </c>
      <c r="G37" s="49">
        <v>11.94</v>
      </c>
    </row>
    <row r="38" spans="1:7" ht="15.75">
      <c r="A38" s="35" t="s">
        <v>45</v>
      </c>
      <c r="B38" s="48">
        <v>303</v>
      </c>
      <c r="C38" s="48">
        <v>303</v>
      </c>
      <c r="D38" s="50">
        <v>303</v>
      </c>
      <c r="E38" s="48">
        <v>303</v>
      </c>
      <c r="F38" s="34">
        <v>303</v>
      </c>
      <c r="G38" s="50">
        <v>303</v>
      </c>
    </row>
    <row r="39" spans="1:6" ht="15.75">
      <c r="A39" s="35" t="s">
        <v>46</v>
      </c>
      <c r="B39" s="48"/>
      <c r="C39" s="48"/>
      <c r="D39" s="36"/>
      <c r="E39" s="48"/>
      <c r="F39" s="31"/>
    </row>
    <row r="40" spans="1:7" ht="15.75">
      <c r="A40" s="35" t="s">
        <v>47</v>
      </c>
      <c r="B40" s="48">
        <v>9</v>
      </c>
      <c r="C40" s="48">
        <v>9</v>
      </c>
      <c r="D40" s="50">
        <v>9</v>
      </c>
      <c r="E40" s="48">
        <v>9</v>
      </c>
      <c r="F40" s="34">
        <v>9</v>
      </c>
      <c r="G40" s="34">
        <v>9</v>
      </c>
    </row>
    <row r="41" spans="1:7" ht="15.75">
      <c r="A41" s="35" t="s">
        <v>48</v>
      </c>
      <c r="B41" s="48">
        <v>91</v>
      </c>
      <c r="C41" s="48">
        <v>91</v>
      </c>
      <c r="D41" s="50">
        <v>91</v>
      </c>
      <c r="E41" s="48">
        <v>91</v>
      </c>
      <c r="F41" s="34">
        <v>91</v>
      </c>
      <c r="G41" s="34">
        <v>91</v>
      </c>
    </row>
    <row r="42" spans="1:7" ht="8.25" customHeight="1" thickBot="1">
      <c r="A42" s="37"/>
      <c r="B42" s="37"/>
      <c r="C42" s="37"/>
      <c r="D42" s="37"/>
      <c r="E42" s="37"/>
      <c r="F42" s="37"/>
      <c r="G42" s="37"/>
    </row>
    <row r="43" spans="1:3" ht="15.75">
      <c r="A43" s="35" t="s">
        <v>49</v>
      </c>
      <c r="B43" s="36"/>
      <c r="C43" s="36"/>
    </row>
    <row r="44" spans="1:3" ht="15.75">
      <c r="A44" s="36" t="s">
        <v>50</v>
      </c>
      <c r="B44" s="36"/>
      <c r="C44" s="41"/>
    </row>
    <row r="45" spans="1:6" ht="15.75">
      <c r="A45" s="36" t="s">
        <v>50</v>
      </c>
      <c r="B45" s="36"/>
      <c r="C45" s="41"/>
      <c r="D45" s="36"/>
      <c r="E45" s="36"/>
      <c r="F45" s="41"/>
    </row>
    <row r="46" spans="1:6" ht="15.75">
      <c r="A46" s="36"/>
      <c r="B46" s="36"/>
      <c r="C46" s="41"/>
      <c r="D46" s="36"/>
      <c r="E46" s="36"/>
      <c r="F46" s="41"/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soybean production costs and returns</dc:title>
  <dc:subject>agricultural economics</dc:subject>
  <dc:creator>Nora Brooks</dc:creator>
  <cp:keywords>U.S., soybean, costs and returns, value of production, operating costs, allocated overhead</cp:keywords>
  <dc:description/>
  <cp:lastModifiedBy>%USERNAME%</cp:lastModifiedBy>
  <cp:lastPrinted>2011-09-13T12:43:09Z</cp:lastPrinted>
  <dcterms:created xsi:type="dcterms:W3CDTF">1999-12-10T08:39:29Z</dcterms:created>
  <dcterms:modified xsi:type="dcterms:W3CDTF">2012-04-26T15:55:33Z</dcterms:modified>
  <cp:category/>
  <cp:version/>
  <cp:contentType/>
  <cp:contentStatus/>
</cp:coreProperties>
</file>