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ewadeh\Documents\ProjectsFY18\Website update FY18\NAFTA page\"/>
    </mc:Choice>
  </mc:AlternateContent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J20" i="1"/>
  <c r="I20" i="1"/>
  <c r="H20" i="1"/>
  <c r="E20" i="1"/>
  <c r="D20" i="1"/>
  <c r="C20" i="1"/>
  <c r="B20" i="1"/>
  <c r="K19" i="1"/>
  <c r="J19" i="1"/>
  <c r="I19" i="1"/>
  <c r="H19" i="1"/>
  <c r="G19" i="1"/>
  <c r="F19" i="1"/>
  <c r="E19" i="1"/>
  <c r="D19" i="1"/>
  <c r="C19" i="1"/>
  <c r="B19" i="1"/>
  <c r="K18" i="1"/>
  <c r="J18" i="1"/>
  <c r="I18" i="1"/>
  <c r="H18" i="1"/>
  <c r="D18" i="1"/>
  <c r="C18" i="1"/>
  <c r="B18" i="1"/>
</calcChain>
</file>

<file path=xl/sharedStrings.xml><?xml version="1.0" encoding="utf-8"?>
<sst xmlns="http://schemas.openxmlformats.org/spreadsheetml/2006/main" count="141" uniqueCount="25">
  <si>
    <t>U.S. direct Investment position in Canadian agricultural production and the food, beverage, and tobacco industries, 1999-2016</t>
  </si>
  <si>
    <t>Industry</t>
  </si>
  <si>
    <t>Millions of dollars</t>
  </si>
  <si>
    <t>Food</t>
  </si>
  <si>
    <t>Animal foods</t>
  </si>
  <si>
    <t>(D)</t>
  </si>
  <si>
    <t>Grain and oilseed milling</t>
  </si>
  <si>
    <t>Sugar and confectionery products</t>
  </si>
  <si>
    <t>Fruit and vegetable preserving and specialty foods</t>
  </si>
  <si>
    <t>Dairy products</t>
  </si>
  <si>
    <t>Animal slaughtering and processing</t>
  </si>
  <si>
    <t>Seafood product preparation and packaging</t>
  </si>
  <si>
    <t>(*)</t>
  </si>
  <si>
    <t>Bakeries and tortillas</t>
  </si>
  <si>
    <t>Other food products</t>
  </si>
  <si>
    <t>Beverages and tobacco products</t>
  </si>
  <si>
    <t>Beverages</t>
  </si>
  <si>
    <t>Tobacco products</t>
  </si>
  <si>
    <t>Agricultural production</t>
  </si>
  <si>
    <t>Crop production</t>
  </si>
  <si>
    <t>Animal production</t>
  </si>
  <si>
    <t>Notes: Calculated on a historical cost basis and not adjusted for inflation.</t>
  </si>
  <si>
    <t>(D) = Statistic is suppressed in order to avoid disclosure of data of individual companies.</t>
  </si>
  <si>
    <t>(*) = Value is between -$500,000 and $500,000.</t>
  </si>
  <si>
    <t>Source: U.S. Department of Commerce, Bureau of Economic Analysis.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</si>
</sst>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u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3" fillId="0" borderId="0" xfId="0" applyFont="1" applyBorder="1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3" fillId="0" borderId="5" xfId="0" applyFont="1" applyBorder="1"/>
    <xf numFmtId="0" fontId="4" fillId="0" borderId="6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2" fillId="0" borderId="8" xfId="0" quotePrefix="1" applyNumberFormat="1" applyFont="1" applyFill="1" applyBorder="1" applyAlignment="1">
      <alignment horizontal="left" wrapText="1"/>
    </xf>
    <xf numFmtId="3" fontId="3" fillId="0" borderId="8" xfId="0" quotePrefix="1" applyNumberFormat="1" applyFont="1" applyFill="1" applyBorder="1" applyAlignment="1">
      <alignment horizontal="right"/>
    </xf>
    <xf numFmtId="3" fontId="3" fillId="0" borderId="0" xfId="0" quotePrefix="1" applyNumberFormat="1" applyFont="1" applyFill="1" applyBorder="1" applyAlignment="1">
      <alignment horizontal="right"/>
    </xf>
    <xf numFmtId="3" fontId="3" fillId="0" borderId="0" xfId="0" quotePrefix="1" applyNumberFormat="1" applyFont="1" applyBorder="1" applyAlignment="1">
      <alignment horizontal="right"/>
    </xf>
    <xf numFmtId="3" fontId="3" fillId="0" borderId="0" xfId="0" applyNumberFormat="1" applyFont="1"/>
    <xf numFmtId="3" fontId="3" fillId="0" borderId="7" xfId="0" applyNumberFormat="1" applyFont="1" applyBorder="1"/>
    <xf numFmtId="49" fontId="3" fillId="0" borderId="8" xfId="0" quotePrefix="1" applyNumberFormat="1" applyFont="1" applyFill="1" applyBorder="1" applyAlignment="1">
      <alignment horizontal="left" wrapText="1" indent="1"/>
    </xf>
    <xf numFmtId="3" fontId="3" fillId="0" borderId="7" xfId="0" quotePrefix="1" applyNumberFormat="1" applyFont="1" applyBorder="1" applyAlignment="1">
      <alignment horizontal="right"/>
    </xf>
    <xf numFmtId="3" fontId="3" fillId="0" borderId="0" xfId="1" applyNumberFormat="1" applyFont="1"/>
    <xf numFmtId="49" fontId="2" fillId="0" borderId="8" xfId="0" quotePrefix="1" applyNumberFormat="1" applyFont="1" applyFill="1" applyBorder="1" applyAlignment="1">
      <alignment wrapText="1"/>
    </xf>
    <xf numFmtId="3" fontId="3" fillId="0" borderId="0" xfId="0" applyNumberFormat="1" applyFont="1" applyFill="1"/>
    <xf numFmtId="3" fontId="3" fillId="0" borderId="7" xfId="0" applyNumberFormat="1" applyFont="1" applyFill="1" applyBorder="1"/>
    <xf numFmtId="0" fontId="2" fillId="0" borderId="0" xfId="0" applyFont="1" applyFill="1"/>
    <xf numFmtId="49" fontId="2" fillId="0" borderId="8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right"/>
    </xf>
    <xf numFmtId="49" fontId="3" fillId="0" borderId="8" xfId="0" applyNumberFormat="1" applyFont="1" applyFill="1" applyBorder="1" applyAlignment="1">
      <alignment horizontal="left" wrapText="1" indent="1"/>
    </xf>
    <xf numFmtId="0" fontId="3" fillId="0" borderId="9" xfId="0" applyFont="1" applyBorder="1" applyAlignment="1">
      <alignment horizontal="left" wrapText="1" indent="1"/>
    </xf>
    <xf numFmtId="0" fontId="3" fillId="0" borderId="9" xfId="0" applyFont="1" applyBorder="1"/>
    <xf numFmtId="0" fontId="3" fillId="0" borderId="1" xfId="0" applyFont="1" applyBorder="1" applyAlignment="1">
      <alignment horizontal="right"/>
    </xf>
    <xf numFmtId="3" fontId="3" fillId="0" borderId="10" xfId="0" quotePrefix="1" applyNumberFormat="1" applyFont="1" applyBorder="1" applyAlignment="1">
      <alignment horizontal="right"/>
    </xf>
    <xf numFmtId="0" fontId="3" fillId="0" borderId="6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6"/>
  <sheetViews>
    <sheetView tabSelected="1" workbookViewId="0">
      <selection activeCell="A2" sqref="A2"/>
    </sheetView>
  </sheetViews>
  <sheetFormatPr defaultRowHeight="12.75" x14ac:dyDescent="0.2"/>
  <cols>
    <col min="1" max="1" width="39.140625" style="4" customWidth="1"/>
    <col min="2" max="19" width="6.7109375" style="4" customWidth="1"/>
    <col min="20" max="256" width="9.140625" style="4"/>
    <col min="257" max="257" width="39.140625" style="4" customWidth="1"/>
    <col min="258" max="275" width="6.7109375" style="4" customWidth="1"/>
    <col min="276" max="512" width="9.140625" style="4"/>
    <col min="513" max="513" width="39.140625" style="4" customWidth="1"/>
    <col min="514" max="531" width="6.7109375" style="4" customWidth="1"/>
    <col min="532" max="768" width="9.140625" style="4"/>
    <col min="769" max="769" width="39.140625" style="4" customWidth="1"/>
    <col min="770" max="787" width="6.7109375" style="4" customWidth="1"/>
    <col min="788" max="1024" width="9.140625" style="4"/>
    <col min="1025" max="1025" width="39.140625" style="4" customWidth="1"/>
    <col min="1026" max="1043" width="6.7109375" style="4" customWidth="1"/>
    <col min="1044" max="1280" width="9.140625" style="4"/>
    <col min="1281" max="1281" width="39.140625" style="4" customWidth="1"/>
    <col min="1282" max="1299" width="6.7109375" style="4" customWidth="1"/>
    <col min="1300" max="1536" width="9.140625" style="4"/>
    <col min="1537" max="1537" width="39.140625" style="4" customWidth="1"/>
    <col min="1538" max="1555" width="6.7109375" style="4" customWidth="1"/>
    <col min="1556" max="1792" width="9.140625" style="4"/>
    <col min="1793" max="1793" width="39.140625" style="4" customWidth="1"/>
    <col min="1794" max="1811" width="6.7109375" style="4" customWidth="1"/>
    <col min="1812" max="2048" width="9.140625" style="4"/>
    <col min="2049" max="2049" width="39.140625" style="4" customWidth="1"/>
    <col min="2050" max="2067" width="6.7109375" style="4" customWidth="1"/>
    <col min="2068" max="2304" width="9.140625" style="4"/>
    <col min="2305" max="2305" width="39.140625" style="4" customWidth="1"/>
    <col min="2306" max="2323" width="6.7109375" style="4" customWidth="1"/>
    <col min="2324" max="2560" width="9.140625" style="4"/>
    <col min="2561" max="2561" width="39.140625" style="4" customWidth="1"/>
    <col min="2562" max="2579" width="6.7109375" style="4" customWidth="1"/>
    <col min="2580" max="2816" width="9.140625" style="4"/>
    <col min="2817" max="2817" width="39.140625" style="4" customWidth="1"/>
    <col min="2818" max="2835" width="6.7109375" style="4" customWidth="1"/>
    <col min="2836" max="3072" width="9.140625" style="4"/>
    <col min="3073" max="3073" width="39.140625" style="4" customWidth="1"/>
    <col min="3074" max="3091" width="6.7109375" style="4" customWidth="1"/>
    <col min="3092" max="3328" width="9.140625" style="4"/>
    <col min="3329" max="3329" width="39.140625" style="4" customWidth="1"/>
    <col min="3330" max="3347" width="6.7109375" style="4" customWidth="1"/>
    <col min="3348" max="3584" width="9.140625" style="4"/>
    <col min="3585" max="3585" width="39.140625" style="4" customWidth="1"/>
    <col min="3586" max="3603" width="6.7109375" style="4" customWidth="1"/>
    <col min="3604" max="3840" width="9.140625" style="4"/>
    <col min="3841" max="3841" width="39.140625" style="4" customWidth="1"/>
    <col min="3842" max="3859" width="6.7109375" style="4" customWidth="1"/>
    <col min="3860" max="4096" width="9.140625" style="4"/>
    <col min="4097" max="4097" width="39.140625" style="4" customWidth="1"/>
    <col min="4098" max="4115" width="6.7109375" style="4" customWidth="1"/>
    <col min="4116" max="4352" width="9.140625" style="4"/>
    <col min="4353" max="4353" width="39.140625" style="4" customWidth="1"/>
    <col min="4354" max="4371" width="6.7109375" style="4" customWidth="1"/>
    <col min="4372" max="4608" width="9.140625" style="4"/>
    <col min="4609" max="4609" width="39.140625" style="4" customWidth="1"/>
    <col min="4610" max="4627" width="6.7109375" style="4" customWidth="1"/>
    <col min="4628" max="4864" width="9.140625" style="4"/>
    <col min="4865" max="4865" width="39.140625" style="4" customWidth="1"/>
    <col min="4866" max="4883" width="6.7109375" style="4" customWidth="1"/>
    <col min="4884" max="5120" width="9.140625" style="4"/>
    <col min="5121" max="5121" width="39.140625" style="4" customWidth="1"/>
    <col min="5122" max="5139" width="6.7109375" style="4" customWidth="1"/>
    <col min="5140" max="5376" width="9.140625" style="4"/>
    <col min="5377" max="5377" width="39.140625" style="4" customWidth="1"/>
    <col min="5378" max="5395" width="6.7109375" style="4" customWidth="1"/>
    <col min="5396" max="5632" width="9.140625" style="4"/>
    <col min="5633" max="5633" width="39.140625" style="4" customWidth="1"/>
    <col min="5634" max="5651" width="6.7109375" style="4" customWidth="1"/>
    <col min="5652" max="5888" width="9.140625" style="4"/>
    <col min="5889" max="5889" width="39.140625" style="4" customWidth="1"/>
    <col min="5890" max="5907" width="6.7109375" style="4" customWidth="1"/>
    <col min="5908" max="6144" width="9.140625" style="4"/>
    <col min="6145" max="6145" width="39.140625" style="4" customWidth="1"/>
    <col min="6146" max="6163" width="6.7109375" style="4" customWidth="1"/>
    <col min="6164" max="6400" width="9.140625" style="4"/>
    <col min="6401" max="6401" width="39.140625" style="4" customWidth="1"/>
    <col min="6402" max="6419" width="6.7109375" style="4" customWidth="1"/>
    <col min="6420" max="6656" width="9.140625" style="4"/>
    <col min="6657" max="6657" width="39.140625" style="4" customWidth="1"/>
    <col min="6658" max="6675" width="6.7109375" style="4" customWidth="1"/>
    <col min="6676" max="6912" width="9.140625" style="4"/>
    <col min="6913" max="6913" width="39.140625" style="4" customWidth="1"/>
    <col min="6914" max="6931" width="6.7109375" style="4" customWidth="1"/>
    <col min="6932" max="7168" width="9.140625" style="4"/>
    <col min="7169" max="7169" width="39.140625" style="4" customWidth="1"/>
    <col min="7170" max="7187" width="6.7109375" style="4" customWidth="1"/>
    <col min="7188" max="7424" width="9.140625" style="4"/>
    <col min="7425" max="7425" width="39.140625" style="4" customWidth="1"/>
    <col min="7426" max="7443" width="6.7109375" style="4" customWidth="1"/>
    <col min="7444" max="7680" width="9.140625" style="4"/>
    <col min="7681" max="7681" width="39.140625" style="4" customWidth="1"/>
    <col min="7682" max="7699" width="6.7109375" style="4" customWidth="1"/>
    <col min="7700" max="7936" width="9.140625" style="4"/>
    <col min="7937" max="7937" width="39.140625" style="4" customWidth="1"/>
    <col min="7938" max="7955" width="6.7109375" style="4" customWidth="1"/>
    <col min="7956" max="8192" width="9.140625" style="4"/>
    <col min="8193" max="8193" width="39.140625" style="4" customWidth="1"/>
    <col min="8194" max="8211" width="6.7109375" style="4" customWidth="1"/>
    <col min="8212" max="8448" width="9.140625" style="4"/>
    <col min="8449" max="8449" width="39.140625" style="4" customWidth="1"/>
    <col min="8450" max="8467" width="6.7109375" style="4" customWidth="1"/>
    <col min="8468" max="8704" width="9.140625" style="4"/>
    <col min="8705" max="8705" width="39.140625" style="4" customWidth="1"/>
    <col min="8706" max="8723" width="6.7109375" style="4" customWidth="1"/>
    <col min="8724" max="8960" width="9.140625" style="4"/>
    <col min="8961" max="8961" width="39.140625" style="4" customWidth="1"/>
    <col min="8962" max="8979" width="6.7109375" style="4" customWidth="1"/>
    <col min="8980" max="9216" width="9.140625" style="4"/>
    <col min="9217" max="9217" width="39.140625" style="4" customWidth="1"/>
    <col min="9218" max="9235" width="6.7109375" style="4" customWidth="1"/>
    <col min="9236" max="9472" width="9.140625" style="4"/>
    <col min="9473" max="9473" width="39.140625" style="4" customWidth="1"/>
    <col min="9474" max="9491" width="6.7109375" style="4" customWidth="1"/>
    <col min="9492" max="9728" width="9.140625" style="4"/>
    <col min="9729" max="9729" width="39.140625" style="4" customWidth="1"/>
    <col min="9730" max="9747" width="6.7109375" style="4" customWidth="1"/>
    <col min="9748" max="9984" width="9.140625" style="4"/>
    <col min="9985" max="9985" width="39.140625" style="4" customWidth="1"/>
    <col min="9986" max="10003" width="6.7109375" style="4" customWidth="1"/>
    <col min="10004" max="10240" width="9.140625" style="4"/>
    <col min="10241" max="10241" width="39.140625" style="4" customWidth="1"/>
    <col min="10242" max="10259" width="6.7109375" style="4" customWidth="1"/>
    <col min="10260" max="10496" width="9.140625" style="4"/>
    <col min="10497" max="10497" width="39.140625" style="4" customWidth="1"/>
    <col min="10498" max="10515" width="6.7109375" style="4" customWidth="1"/>
    <col min="10516" max="10752" width="9.140625" style="4"/>
    <col min="10753" max="10753" width="39.140625" style="4" customWidth="1"/>
    <col min="10754" max="10771" width="6.7109375" style="4" customWidth="1"/>
    <col min="10772" max="11008" width="9.140625" style="4"/>
    <col min="11009" max="11009" width="39.140625" style="4" customWidth="1"/>
    <col min="11010" max="11027" width="6.7109375" style="4" customWidth="1"/>
    <col min="11028" max="11264" width="9.140625" style="4"/>
    <col min="11265" max="11265" width="39.140625" style="4" customWidth="1"/>
    <col min="11266" max="11283" width="6.7109375" style="4" customWidth="1"/>
    <col min="11284" max="11520" width="9.140625" style="4"/>
    <col min="11521" max="11521" width="39.140625" style="4" customWidth="1"/>
    <col min="11522" max="11539" width="6.7109375" style="4" customWidth="1"/>
    <col min="11540" max="11776" width="9.140625" style="4"/>
    <col min="11777" max="11777" width="39.140625" style="4" customWidth="1"/>
    <col min="11778" max="11795" width="6.7109375" style="4" customWidth="1"/>
    <col min="11796" max="12032" width="9.140625" style="4"/>
    <col min="12033" max="12033" width="39.140625" style="4" customWidth="1"/>
    <col min="12034" max="12051" width="6.7109375" style="4" customWidth="1"/>
    <col min="12052" max="12288" width="9.140625" style="4"/>
    <col min="12289" max="12289" width="39.140625" style="4" customWidth="1"/>
    <col min="12290" max="12307" width="6.7109375" style="4" customWidth="1"/>
    <col min="12308" max="12544" width="9.140625" style="4"/>
    <col min="12545" max="12545" width="39.140625" style="4" customWidth="1"/>
    <col min="12546" max="12563" width="6.7109375" style="4" customWidth="1"/>
    <col min="12564" max="12800" width="9.140625" style="4"/>
    <col min="12801" max="12801" width="39.140625" style="4" customWidth="1"/>
    <col min="12802" max="12819" width="6.7109375" style="4" customWidth="1"/>
    <col min="12820" max="13056" width="9.140625" style="4"/>
    <col min="13057" max="13057" width="39.140625" style="4" customWidth="1"/>
    <col min="13058" max="13075" width="6.7109375" style="4" customWidth="1"/>
    <col min="13076" max="13312" width="9.140625" style="4"/>
    <col min="13313" max="13313" width="39.140625" style="4" customWidth="1"/>
    <col min="13314" max="13331" width="6.7109375" style="4" customWidth="1"/>
    <col min="13332" max="13568" width="9.140625" style="4"/>
    <col min="13569" max="13569" width="39.140625" style="4" customWidth="1"/>
    <col min="13570" max="13587" width="6.7109375" style="4" customWidth="1"/>
    <col min="13588" max="13824" width="9.140625" style="4"/>
    <col min="13825" max="13825" width="39.140625" style="4" customWidth="1"/>
    <col min="13826" max="13843" width="6.7109375" style="4" customWidth="1"/>
    <col min="13844" max="14080" width="9.140625" style="4"/>
    <col min="14081" max="14081" width="39.140625" style="4" customWidth="1"/>
    <col min="14082" max="14099" width="6.7109375" style="4" customWidth="1"/>
    <col min="14100" max="14336" width="9.140625" style="4"/>
    <col min="14337" max="14337" width="39.140625" style="4" customWidth="1"/>
    <col min="14338" max="14355" width="6.7109375" style="4" customWidth="1"/>
    <col min="14356" max="14592" width="9.140625" style="4"/>
    <col min="14593" max="14593" width="39.140625" style="4" customWidth="1"/>
    <col min="14594" max="14611" width="6.7109375" style="4" customWidth="1"/>
    <col min="14612" max="14848" width="9.140625" style="4"/>
    <col min="14849" max="14849" width="39.140625" style="4" customWidth="1"/>
    <col min="14850" max="14867" width="6.7109375" style="4" customWidth="1"/>
    <col min="14868" max="15104" width="9.140625" style="4"/>
    <col min="15105" max="15105" width="39.140625" style="4" customWidth="1"/>
    <col min="15106" max="15123" width="6.7109375" style="4" customWidth="1"/>
    <col min="15124" max="15360" width="9.140625" style="4"/>
    <col min="15361" max="15361" width="39.140625" style="4" customWidth="1"/>
    <col min="15362" max="15379" width="6.7109375" style="4" customWidth="1"/>
    <col min="15380" max="15616" width="9.140625" style="4"/>
    <col min="15617" max="15617" width="39.140625" style="4" customWidth="1"/>
    <col min="15618" max="15635" width="6.7109375" style="4" customWidth="1"/>
    <col min="15636" max="15872" width="9.140625" style="4"/>
    <col min="15873" max="15873" width="39.140625" style="4" customWidth="1"/>
    <col min="15874" max="15891" width="6.7109375" style="4" customWidth="1"/>
    <col min="15892" max="16128" width="9.140625" style="4"/>
    <col min="16129" max="16129" width="39.140625" style="4" customWidth="1"/>
    <col min="16130" max="16147" width="6.7109375" style="4" customWidth="1"/>
    <col min="16148" max="16384" width="9.140625" style="4"/>
  </cols>
  <sheetData>
    <row r="2" spans="1:19" x14ac:dyDescent="0.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</row>
    <row r="3" spans="1:19" x14ac:dyDescent="0.2">
      <c r="A3" s="5" t="s">
        <v>1</v>
      </c>
      <c r="B3" s="6">
        <v>1999</v>
      </c>
      <c r="C3" s="6">
        <v>2000</v>
      </c>
      <c r="D3" s="6">
        <v>2001</v>
      </c>
      <c r="E3" s="6">
        <v>2002</v>
      </c>
      <c r="F3" s="6">
        <v>2003</v>
      </c>
      <c r="G3" s="6">
        <v>2004</v>
      </c>
      <c r="H3" s="6">
        <v>2005</v>
      </c>
      <c r="I3" s="6">
        <v>2006</v>
      </c>
      <c r="J3" s="6">
        <v>2007</v>
      </c>
      <c r="K3" s="6">
        <v>2008</v>
      </c>
      <c r="L3" s="6">
        <v>2009</v>
      </c>
      <c r="M3" s="6">
        <v>2010</v>
      </c>
      <c r="N3" s="6">
        <v>2011</v>
      </c>
      <c r="O3" s="6">
        <v>2012</v>
      </c>
      <c r="P3" s="6">
        <v>2013</v>
      </c>
      <c r="Q3" s="6">
        <v>2014</v>
      </c>
      <c r="R3" s="6">
        <v>2015</v>
      </c>
      <c r="S3" s="7">
        <v>2016</v>
      </c>
    </row>
    <row r="4" spans="1:19" x14ac:dyDescent="0.2">
      <c r="A4" s="8"/>
      <c r="B4" s="9" t="s">
        <v>2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  <c r="N4" s="11"/>
      <c r="O4" s="11"/>
      <c r="P4" s="11"/>
      <c r="Q4" s="11"/>
      <c r="R4" s="12"/>
      <c r="S4" s="13"/>
    </row>
    <row r="5" spans="1:19" x14ac:dyDescent="0.2">
      <c r="A5" s="14" t="s">
        <v>3</v>
      </c>
      <c r="B5" s="15">
        <v>3693</v>
      </c>
      <c r="C5" s="16">
        <v>3431</v>
      </c>
      <c r="D5" s="16">
        <v>3421</v>
      </c>
      <c r="E5" s="16">
        <v>4153</v>
      </c>
      <c r="F5" s="16">
        <v>3964</v>
      </c>
      <c r="G5" s="16">
        <v>2821</v>
      </c>
      <c r="H5" s="16">
        <v>2718</v>
      </c>
      <c r="I5" s="16">
        <v>2998</v>
      </c>
      <c r="J5" s="16">
        <v>4393</v>
      </c>
      <c r="K5" s="17">
        <v>4458</v>
      </c>
      <c r="L5" s="16">
        <v>5090</v>
      </c>
      <c r="M5" s="17">
        <v>6079</v>
      </c>
      <c r="N5" s="17">
        <v>7655</v>
      </c>
      <c r="O5" s="17">
        <v>8659</v>
      </c>
      <c r="P5" s="17">
        <v>12845</v>
      </c>
      <c r="Q5" s="17">
        <v>13627</v>
      </c>
      <c r="R5" s="18">
        <v>12656</v>
      </c>
      <c r="S5" s="19">
        <v>13142</v>
      </c>
    </row>
    <row r="6" spans="1:19" x14ac:dyDescent="0.2">
      <c r="A6" s="20" t="s">
        <v>4</v>
      </c>
      <c r="B6" s="15">
        <v>85</v>
      </c>
      <c r="C6" s="16">
        <v>88</v>
      </c>
      <c r="D6" s="16" t="s">
        <v>5</v>
      </c>
      <c r="E6" s="16">
        <v>37</v>
      </c>
      <c r="F6" s="16">
        <v>53</v>
      </c>
      <c r="G6" s="16">
        <v>48</v>
      </c>
      <c r="H6" s="16">
        <v>57</v>
      </c>
      <c r="I6" s="16">
        <v>74</v>
      </c>
      <c r="J6" s="16">
        <v>127</v>
      </c>
      <c r="K6" s="17">
        <v>144</v>
      </c>
      <c r="L6" s="17" t="s">
        <v>5</v>
      </c>
      <c r="M6" s="17" t="s">
        <v>5</v>
      </c>
      <c r="N6" s="17">
        <v>138</v>
      </c>
      <c r="O6" s="17">
        <v>149</v>
      </c>
      <c r="P6" s="17">
        <v>143</v>
      </c>
      <c r="Q6" s="17" t="s">
        <v>5</v>
      </c>
      <c r="R6" s="17" t="s">
        <v>5</v>
      </c>
      <c r="S6" s="21" t="s">
        <v>5</v>
      </c>
    </row>
    <row r="7" spans="1:19" x14ac:dyDescent="0.2">
      <c r="A7" s="20" t="s">
        <v>6</v>
      </c>
      <c r="B7" s="15">
        <v>755</v>
      </c>
      <c r="C7" s="16">
        <v>743</v>
      </c>
      <c r="D7" s="16">
        <v>602</v>
      </c>
      <c r="E7" s="16">
        <v>673</v>
      </c>
      <c r="F7" s="16">
        <v>621</v>
      </c>
      <c r="G7" s="16">
        <v>695</v>
      </c>
      <c r="H7" s="16">
        <v>347</v>
      </c>
      <c r="I7" s="16">
        <v>359</v>
      </c>
      <c r="J7" s="16">
        <v>804</v>
      </c>
      <c r="K7" s="17">
        <v>635</v>
      </c>
      <c r="L7" s="16">
        <v>835</v>
      </c>
      <c r="M7" s="17">
        <v>1435</v>
      </c>
      <c r="N7" s="17">
        <v>1707</v>
      </c>
      <c r="O7" s="17">
        <v>2113</v>
      </c>
      <c r="P7" s="17">
        <v>2374</v>
      </c>
      <c r="Q7" s="17">
        <v>2894</v>
      </c>
      <c r="R7" s="22">
        <v>2529</v>
      </c>
      <c r="S7" s="19">
        <v>2768</v>
      </c>
    </row>
    <row r="8" spans="1:19" x14ac:dyDescent="0.2">
      <c r="A8" s="20" t="s">
        <v>7</v>
      </c>
      <c r="B8" s="15" t="s">
        <v>5</v>
      </c>
      <c r="C8" s="16" t="s">
        <v>5</v>
      </c>
      <c r="D8" s="16" t="s">
        <v>5</v>
      </c>
      <c r="E8" s="16" t="s">
        <v>5</v>
      </c>
      <c r="F8" s="16" t="s">
        <v>5</v>
      </c>
      <c r="G8" s="16" t="s">
        <v>5</v>
      </c>
      <c r="H8" s="16" t="s">
        <v>5</v>
      </c>
      <c r="I8" s="16" t="s">
        <v>5</v>
      </c>
      <c r="J8" s="16">
        <v>506</v>
      </c>
      <c r="K8" s="17">
        <v>844</v>
      </c>
      <c r="L8" s="16">
        <v>891</v>
      </c>
      <c r="M8" s="17" t="s">
        <v>5</v>
      </c>
      <c r="N8" s="17">
        <v>382</v>
      </c>
      <c r="O8" s="17">
        <v>478</v>
      </c>
      <c r="P8" s="17">
        <v>507</v>
      </c>
      <c r="Q8" s="17">
        <v>560</v>
      </c>
      <c r="R8" s="18">
        <v>614</v>
      </c>
      <c r="S8" s="19">
        <v>659</v>
      </c>
    </row>
    <row r="9" spans="1:19" x14ac:dyDescent="0.2">
      <c r="A9" s="20" t="s">
        <v>8</v>
      </c>
      <c r="B9" s="15" t="s">
        <v>5</v>
      </c>
      <c r="C9" s="16">
        <v>223</v>
      </c>
      <c r="D9" s="16" t="s">
        <v>5</v>
      </c>
      <c r="E9" s="16" t="s">
        <v>5</v>
      </c>
      <c r="F9" s="16" t="s">
        <v>5</v>
      </c>
      <c r="G9" s="16" t="s">
        <v>5</v>
      </c>
      <c r="H9" s="16" t="s">
        <v>5</v>
      </c>
      <c r="I9" s="16">
        <v>-6</v>
      </c>
      <c r="J9" s="16">
        <v>738</v>
      </c>
      <c r="K9" s="17">
        <v>596</v>
      </c>
      <c r="L9" s="16">
        <v>577</v>
      </c>
      <c r="M9" s="17">
        <v>683</v>
      </c>
      <c r="N9" s="17" t="s">
        <v>5</v>
      </c>
      <c r="O9" s="17" t="s">
        <v>5</v>
      </c>
      <c r="P9" s="17" t="s">
        <v>5</v>
      </c>
      <c r="Q9" s="17" t="s">
        <v>5</v>
      </c>
      <c r="R9" s="17" t="s">
        <v>5</v>
      </c>
      <c r="S9" s="21" t="s">
        <v>5</v>
      </c>
    </row>
    <row r="10" spans="1:19" x14ac:dyDescent="0.2">
      <c r="A10" s="20" t="s">
        <v>9</v>
      </c>
      <c r="B10" s="15" t="s">
        <v>5</v>
      </c>
      <c r="C10" s="16">
        <v>17</v>
      </c>
      <c r="D10" s="16" t="s">
        <v>5</v>
      </c>
      <c r="E10" s="16">
        <v>55</v>
      </c>
      <c r="F10" s="16" t="s">
        <v>5</v>
      </c>
      <c r="G10" s="16" t="s">
        <v>5</v>
      </c>
      <c r="H10" s="16">
        <v>-17</v>
      </c>
      <c r="I10" s="16" t="s">
        <v>5</v>
      </c>
      <c r="J10" s="16" t="s">
        <v>5</v>
      </c>
      <c r="K10" s="17" t="s">
        <v>5</v>
      </c>
      <c r="L10" s="16" t="s">
        <v>5</v>
      </c>
      <c r="M10" s="17" t="s">
        <v>5</v>
      </c>
      <c r="N10" s="17" t="s">
        <v>5</v>
      </c>
      <c r="O10" s="17" t="s">
        <v>5</v>
      </c>
      <c r="P10" s="17">
        <v>226</v>
      </c>
      <c r="Q10" s="17" t="s">
        <v>5</v>
      </c>
      <c r="R10" s="17" t="s">
        <v>5</v>
      </c>
      <c r="S10" s="21" t="s">
        <v>5</v>
      </c>
    </row>
    <row r="11" spans="1:19" x14ac:dyDescent="0.2">
      <c r="A11" s="20" t="s">
        <v>10</v>
      </c>
      <c r="B11" s="15" t="s">
        <v>5</v>
      </c>
      <c r="C11" s="16" t="s">
        <v>5</v>
      </c>
      <c r="D11" s="16">
        <v>520</v>
      </c>
      <c r="E11" s="16" t="s">
        <v>5</v>
      </c>
      <c r="F11" s="16">
        <v>968</v>
      </c>
      <c r="G11" s="16" t="s">
        <v>5</v>
      </c>
      <c r="H11" s="16" t="s">
        <v>5</v>
      </c>
      <c r="I11" s="16" t="s">
        <v>5</v>
      </c>
      <c r="J11" s="16" t="s">
        <v>5</v>
      </c>
      <c r="K11" s="17" t="s">
        <v>5</v>
      </c>
      <c r="L11" s="16" t="s">
        <v>5</v>
      </c>
      <c r="M11" s="17" t="s">
        <v>5</v>
      </c>
      <c r="N11" s="17" t="s">
        <v>5</v>
      </c>
      <c r="O11" s="17">
        <v>0</v>
      </c>
      <c r="P11" s="17" t="s">
        <v>5</v>
      </c>
      <c r="Q11" s="17" t="s">
        <v>5</v>
      </c>
      <c r="R11" s="17" t="s">
        <v>5</v>
      </c>
      <c r="S11" s="21" t="s">
        <v>5</v>
      </c>
    </row>
    <row r="12" spans="1:19" x14ac:dyDescent="0.2">
      <c r="A12" s="20" t="s">
        <v>11</v>
      </c>
      <c r="B12" s="15" t="s">
        <v>12</v>
      </c>
      <c r="C12" s="16" t="s">
        <v>12</v>
      </c>
      <c r="D12" s="16" t="s">
        <v>12</v>
      </c>
      <c r="E12" s="16" t="s">
        <v>12</v>
      </c>
      <c r="F12" s="16" t="s">
        <v>12</v>
      </c>
      <c r="G12" s="16">
        <v>3</v>
      </c>
      <c r="H12" s="16">
        <v>3</v>
      </c>
      <c r="I12" s="16">
        <v>3</v>
      </c>
      <c r="J12" s="16">
        <v>3</v>
      </c>
      <c r="K12" s="17">
        <v>3</v>
      </c>
      <c r="L12" s="16" t="s">
        <v>5</v>
      </c>
      <c r="M12" s="17">
        <v>21</v>
      </c>
      <c r="N12" s="17">
        <v>20</v>
      </c>
      <c r="O12" s="17">
        <v>20</v>
      </c>
      <c r="P12" s="17" t="s">
        <v>5</v>
      </c>
      <c r="Q12" s="17" t="s">
        <v>5</v>
      </c>
      <c r="R12" s="17" t="s">
        <v>5</v>
      </c>
      <c r="S12" s="21" t="s">
        <v>5</v>
      </c>
    </row>
    <row r="13" spans="1:19" x14ac:dyDescent="0.2">
      <c r="A13" s="20" t="s">
        <v>13</v>
      </c>
      <c r="B13" s="15" t="s">
        <v>5</v>
      </c>
      <c r="C13" s="16" t="s">
        <v>5</v>
      </c>
      <c r="D13" s="16">
        <v>705</v>
      </c>
      <c r="E13" s="16">
        <v>972</v>
      </c>
      <c r="F13" s="16" t="s">
        <v>5</v>
      </c>
      <c r="G13" s="16">
        <v>11</v>
      </c>
      <c r="H13" s="16" t="s">
        <v>5</v>
      </c>
      <c r="I13" s="16" t="s">
        <v>5</v>
      </c>
      <c r="J13" s="16" t="s">
        <v>5</v>
      </c>
      <c r="K13" s="17" t="s">
        <v>5</v>
      </c>
      <c r="L13" s="16" t="s">
        <v>5</v>
      </c>
      <c r="M13" s="17" t="s">
        <v>5</v>
      </c>
      <c r="N13" s="17" t="s">
        <v>5</v>
      </c>
      <c r="O13" s="17">
        <v>67</v>
      </c>
      <c r="P13" s="17" t="s">
        <v>5</v>
      </c>
      <c r="Q13" s="17" t="s">
        <v>5</v>
      </c>
      <c r="R13" s="17" t="s">
        <v>5</v>
      </c>
      <c r="S13" s="21" t="s">
        <v>5</v>
      </c>
    </row>
    <row r="14" spans="1:19" x14ac:dyDescent="0.2">
      <c r="A14" s="20" t="s">
        <v>14</v>
      </c>
      <c r="B14" s="15">
        <v>1577</v>
      </c>
      <c r="C14" s="16">
        <v>1126</v>
      </c>
      <c r="D14" s="16">
        <v>1064</v>
      </c>
      <c r="E14" s="16">
        <v>1507</v>
      </c>
      <c r="F14" s="16">
        <v>1589</v>
      </c>
      <c r="G14" s="16">
        <v>1519</v>
      </c>
      <c r="H14" s="16">
        <v>1447</v>
      </c>
      <c r="I14" s="16">
        <v>1264</v>
      </c>
      <c r="J14" s="16">
        <v>1386</v>
      </c>
      <c r="K14" s="17">
        <v>1444</v>
      </c>
      <c r="L14" s="16">
        <v>1859</v>
      </c>
      <c r="M14" s="17">
        <v>3006</v>
      </c>
      <c r="N14" s="17">
        <v>2920</v>
      </c>
      <c r="O14" s="17" t="s">
        <v>5</v>
      </c>
      <c r="P14" s="17">
        <v>3714</v>
      </c>
      <c r="Q14" s="17">
        <v>3922</v>
      </c>
      <c r="R14" s="18">
        <v>4261</v>
      </c>
      <c r="S14" s="19">
        <v>1011</v>
      </c>
    </row>
    <row r="15" spans="1:19" s="26" customFormat="1" x14ac:dyDescent="0.2">
      <c r="A15" s="23" t="s">
        <v>15</v>
      </c>
      <c r="B15" s="15">
        <v>2105</v>
      </c>
      <c r="C15" s="16">
        <v>1010</v>
      </c>
      <c r="D15" s="16">
        <v>1341</v>
      </c>
      <c r="E15" s="16">
        <v>1881</v>
      </c>
      <c r="F15" s="16">
        <v>2388</v>
      </c>
      <c r="G15" s="16">
        <v>2295</v>
      </c>
      <c r="H15" s="16">
        <v>7075</v>
      </c>
      <c r="I15" s="16">
        <v>6926</v>
      </c>
      <c r="J15" s="16">
        <v>8162</v>
      </c>
      <c r="K15" s="16" t="s">
        <v>5</v>
      </c>
      <c r="L15" s="16" t="s">
        <v>5</v>
      </c>
      <c r="M15" s="16">
        <v>6125</v>
      </c>
      <c r="N15" s="16">
        <v>7036</v>
      </c>
      <c r="O15" s="16">
        <v>7245</v>
      </c>
      <c r="P15" s="16">
        <v>7783</v>
      </c>
      <c r="Q15" s="16">
        <v>7228</v>
      </c>
      <c r="R15" s="24">
        <v>6427</v>
      </c>
      <c r="S15" s="25">
        <v>6625</v>
      </c>
    </row>
    <row r="16" spans="1:19" x14ac:dyDescent="0.2">
      <c r="A16" s="20" t="s">
        <v>16</v>
      </c>
      <c r="B16" s="15" t="s">
        <v>5</v>
      </c>
      <c r="C16" s="16" t="s">
        <v>5</v>
      </c>
      <c r="D16" s="16">
        <v>1335</v>
      </c>
      <c r="E16" s="16">
        <v>1873</v>
      </c>
      <c r="F16" s="16">
        <v>2374</v>
      </c>
      <c r="G16" s="16" t="s">
        <v>5</v>
      </c>
      <c r="H16" s="16" t="s">
        <v>5</v>
      </c>
      <c r="I16" s="16" t="s">
        <v>5</v>
      </c>
      <c r="J16" s="16" t="s">
        <v>5</v>
      </c>
      <c r="K16" s="17" t="s">
        <v>5</v>
      </c>
      <c r="L16" s="16" t="s">
        <v>5</v>
      </c>
      <c r="M16" s="17">
        <v>6121</v>
      </c>
      <c r="N16" s="17">
        <v>7030</v>
      </c>
      <c r="O16" s="17">
        <v>7240</v>
      </c>
      <c r="P16" s="17">
        <v>7774</v>
      </c>
      <c r="Q16" s="17">
        <v>7221</v>
      </c>
      <c r="R16" s="18">
        <v>6421</v>
      </c>
      <c r="S16" s="19">
        <v>6619</v>
      </c>
    </row>
    <row r="17" spans="1:19" x14ac:dyDescent="0.2">
      <c r="A17" s="20" t="s">
        <v>17</v>
      </c>
      <c r="B17" s="15" t="s">
        <v>5</v>
      </c>
      <c r="C17" s="16" t="s">
        <v>5</v>
      </c>
      <c r="D17" s="16">
        <v>6</v>
      </c>
      <c r="E17" s="16">
        <v>8</v>
      </c>
      <c r="F17" s="16">
        <v>14</v>
      </c>
      <c r="G17" s="16" t="s">
        <v>5</v>
      </c>
      <c r="H17" s="16" t="s">
        <v>5</v>
      </c>
      <c r="I17" s="16" t="s">
        <v>5</v>
      </c>
      <c r="J17" s="16" t="s">
        <v>5</v>
      </c>
      <c r="K17" s="17" t="s">
        <v>5</v>
      </c>
      <c r="L17" s="16" t="s">
        <v>5</v>
      </c>
      <c r="M17" s="17">
        <v>5</v>
      </c>
      <c r="N17" s="17">
        <v>6</v>
      </c>
      <c r="O17" s="17">
        <v>6</v>
      </c>
      <c r="P17" s="17">
        <v>9</v>
      </c>
      <c r="Q17" s="17">
        <v>7</v>
      </c>
      <c r="R17" s="18">
        <v>6</v>
      </c>
      <c r="S17" s="19">
        <v>6</v>
      </c>
    </row>
    <row r="18" spans="1:19" x14ac:dyDescent="0.2">
      <c r="A18" s="27" t="s">
        <v>18</v>
      </c>
      <c r="B18" s="15">
        <f>-0.004*1000</f>
        <v>-4</v>
      </c>
      <c r="C18" s="16">
        <f>-0.006*1000</f>
        <v>-6</v>
      </c>
      <c r="D18" s="28">
        <f>0.006*1000</f>
        <v>6</v>
      </c>
      <c r="E18" s="16">
        <v>0</v>
      </c>
      <c r="F18" s="16" t="s">
        <v>5</v>
      </c>
      <c r="G18" s="16" t="s">
        <v>5</v>
      </c>
      <c r="H18" s="16">
        <f>1000*0.012</f>
        <v>12</v>
      </c>
      <c r="I18" s="16">
        <f>1000*0.029</f>
        <v>29</v>
      </c>
      <c r="J18" s="16">
        <f>1000*0.062</f>
        <v>62</v>
      </c>
      <c r="K18" s="17">
        <f>1000*0.072</f>
        <v>72</v>
      </c>
      <c r="L18" s="16">
        <v>69</v>
      </c>
      <c r="M18" s="17">
        <v>176</v>
      </c>
      <c r="N18" s="17">
        <v>329</v>
      </c>
      <c r="O18" s="17">
        <v>325</v>
      </c>
      <c r="P18" s="17">
        <v>349</v>
      </c>
      <c r="Q18" s="17">
        <v>371</v>
      </c>
      <c r="R18" s="18">
        <v>531</v>
      </c>
      <c r="S18" s="19">
        <v>647</v>
      </c>
    </row>
    <row r="19" spans="1:19" x14ac:dyDescent="0.2">
      <c r="A19" s="29" t="s">
        <v>19</v>
      </c>
      <c r="B19" s="15">
        <f>1000*0.005</f>
        <v>5</v>
      </c>
      <c r="C19" s="16">
        <f>1000*0.004</f>
        <v>4</v>
      </c>
      <c r="D19" s="16">
        <f>1000*-0.002</f>
        <v>-2</v>
      </c>
      <c r="E19" s="16">
        <f>1000*-0.008</f>
        <v>-8</v>
      </c>
      <c r="F19" s="16">
        <f>1000*-0.007</f>
        <v>-7</v>
      </c>
      <c r="G19" s="16">
        <f>1000*-0.001</f>
        <v>-1</v>
      </c>
      <c r="H19" s="16">
        <f>1000*-0.001</f>
        <v>-1</v>
      </c>
      <c r="I19" s="16">
        <f>1000*-0.002</f>
        <v>-2</v>
      </c>
      <c r="J19" s="16">
        <f>1000*-0.003</f>
        <v>-3</v>
      </c>
      <c r="K19" s="17">
        <f>1000*-0.004</f>
        <v>-4</v>
      </c>
      <c r="L19" s="17" t="s">
        <v>5</v>
      </c>
      <c r="M19" s="17" t="s">
        <v>5</v>
      </c>
      <c r="N19" s="17" t="s">
        <v>5</v>
      </c>
      <c r="O19" s="17" t="s">
        <v>5</v>
      </c>
      <c r="P19" s="17" t="s">
        <v>5</v>
      </c>
      <c r="Q19" s="17" t="s">
        <v>5</v>
      </c>
      <c r="R19" s="17" t="s">
        <v>5</v>
      </c>
      <c r="S19" s="21" t="s">
        <v>5</v>
      </c>
    </row>
    <row r="20" spans="1:19" x14ac:dyDescent="0.2">
      <c r="A20" s="30" t="s">
        <v>20</v>
      </c>
      <c r="B20" s="31">
        <f>1000*-0.009</f>
        <v>-9</v>
      </c>
      <c r="C20" s="2">
        <f>1000*-0.01</f>
        <v>-10</v>
      </c>
      <c r="D20" s="2">
        <f>1000*0.008</f>
        <v>8</v>
      </c>
      <c r="E20" s="2">
        <f>1000*0.008</f>
        <v>8</v>
      </c>
      <c r="F20" s="32" t="s">
        <v>5</v>
      </c>
      <c r="G20" s="32" t="s">
        <v>5</v>
      </c>
      <c r="H20" s="2">
        <f>1000*0.013</f>
        <v>13</v>
      </c>
      <c r="I20" s="2">
        <f>1000*0.031</f>
        <v>31</v>
      </c>
      <c r="J20" s="2">
        <f>1000*0.065</f>
        <v>65</v>
      </c>
      <c r="K20" s="2">
        <f>1000*0.076</f>
        <v>76</v>
      </c>
      <c r="L20" s="32" t="s">
        <v>5</v>
      </c>
      <c r="M20" s="32">
        <v>64</v>
      </c>
      <c r="N20" s="32" t="s">
        <v>5</v>
      </c>
      <c r="O20" s="32" t="s">
        <v>5</v>
      </c>
      <c r="P20" s="32" t="s">
        <v>5</v>
      </c>
      <c r="Q20" s="32" t="s">
        <v>5</v>
      </c>
      <c r="R20" s="32" t="s">
        <v>5</v>
      </c>
      <c r="S20" s="33" t="s">
        <v>5</v>
      </c>
    </row>
    <row r="21" spans="1:19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"/>
      <c r="O21" s="3"/>
      <c r="P21" s="3"/>
      <c r="Q21" s="3"/>
    </row>
    <row r="22" spans="1:19" x14ac:dyDescent="0.2">
      <c r="A22" s="3" t="s">
        <v>21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9" x14ac:dyDescent="0.2">
      <c r="A23" s="3" t="s">
        <v>22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9" x14ac:dyDescent="0.2">
      <c r="A24" s="3" t="s">
        <v>23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9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9" x14ac:dyDescent="0.2">
      <c r="A26" s="3" t="s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direct Investment position in Canadian agricultural production and the food, beverage, and tobacco industries, 1999-2016</dc:title>
  <dc:subject>Agricultural Economics</dc:subject>
  <dc:creator>Steven Zahniser</dc:creator>
  <cp:keywords>U.S. direct,n Canadian agricultural production, food, beverage, tobacco industries, investment, Canada</cp:keywords>
  <cp:lastModifiedBy>Windows User</cp:lastModifiedBy>
  <dcterms:created xsi:type="dcterms:W3CDTF">2018-03-19T10:39:09Z</dcterms:created>
  <dcterms:modified xsi:type="dcterms:W3CDTF">2018-03-19T10:41:34Z</dcterms:modified>
</cp:coreProperties>
</file>