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<sst xmlns="http://schemas.openxmlformats.org/spreadsheetml/2006/main" count="58" uniqueCount="50">
  <si>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</si>
  <si>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</si>
  <si>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</si>
  <si>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</si>
  <si>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</si>
  <si>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</si>
  <si>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</si>
  <si>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</si>
  <si>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</si>
  <si>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</si>
  <si>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</si>
  <si>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</si>
  <si>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</si>
  <si>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</si>
  <si>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</si>
  <si>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</si>
  <si>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</si>
  <si>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</si>
  <si>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</si>
  <si>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</si>
  <si>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</si>
  <si>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</si>
  <si>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</si>
  <si>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</si>
  <si>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</si>
  <si>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</si>
  <si>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</si>
  <si>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</si>
  <si>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</si>
  <si>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</si>
  <si>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</si>
  <si>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</si>
  <si>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</si>
  <si>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</si>
  <si>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</si>
  <si>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</si>
  <si>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</si>
  <si>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</si>
  <si>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</si>
  <si>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</si>
  <si>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</si>
  <si>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</si>
  <si>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</si>
  <si>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</si>
  <si>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</si>
  <si>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</si>
  <si>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t>August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</si>
  <si>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</si>
  <si>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September</t>
  </si>
  <si>
    <t>Last updated September 14,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</si>
</sst>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40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45</v>
      </c>
      <c r="G2" s="30"/>
      <c r="H2" s="39"/>
      <c r="I2" s="40"/>
      <c r="J2" s="32"/>
      <c r="K2" s="32"/>
      <c r="L2" s="30" t="s">
        <v>41</v>
      </c>
      <c r="M2" s="30"/>
      <c r="N2" s="39"/>
    </row>
    <row r="3" spans="1:14" ht="12.75" customHeight="1">
      <c r="A3" s="1"/>
      <c r="B3" s="28"/>
      <c r="D3" s="28" t="s">
        <v>46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34</v>
      </c>
      <c r="B4" s="29">
        <v>2014</v>
      </c>
      <c r="C4" s="26"/>
      <c r="D4" s="42">
        <v>2015</v>
      </c>
      <c r="E4" s="42">
        <v>2015</v>
      </c>
      <c r="F4" s="42"/>
      <c r="G4" s="39" t="s">
        <v>32</v>
      </c>
      <c r="H4" s="39" t="s">
        <v>33</v>
      </c>
      <c r="I4" s="5"/>
      <c r="J4" s="42">
        <v>2015</v>
      </c>
      <c r="K4" s="42">
        <v>2015</v>
      </c>
      <c r="L4" s="42"/>
      <c r="M4" s="39" t="s">
        <v>32</v>
      </c>
      <c r="N4" s="39" t="s">
        <v>33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400</v>
      </c>
      <c r="E7" s="46">
        <v>400</v>
      </c>
      <c r="F7" s="23"/>
      <c r="G7" s="13">
        <f>E7-D7</f>
        <v>0</v>
      </c>
      <c r="H7" s="13">
        <f>E7-B7</f>
        <v>-94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80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300</v>
      </c>
      <c r="K8" s="48">
        <v>330</v>
      </c>
      <c r="L8" s="23"/>
      <c r="M8" s="13">
        <f aca="true" t="shared" si="2" ref="M8:M42">K8-J8</f>
        <v>30</v>
      </c>
      <c r="N8" s="13">
        <f aca="true" t="shared" si="3" ref="N8:N36">K8-E8</f>
        <v>-70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2000</v>
      </c>
      <c r="F10" s="23"/>
      <c r="G10" s="13">
        <f t="shared" si="0"/>
        <v>0</v>
      </c>
      <c r="H10" s="13">
        <f t="shared" si="1"/>
        <v>312</v>
      </c>
      <c r="I10" s="13"/>
      <c r="J10" s="49">
        <v>2200</v>
      </c>
      <c r="K10" s="49">
        <v>1800</v>
      </c>
      <c r="L10" s="23"/>
      <c r="M10" s="13">
        <f t="shared" si="2"/>
        <v>-400</v>
      </c>
      <c r="N10" s="13">
        <f t="shared" si="3"/>
        <v>-200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1000</v>
      </c>
      <c r="K11" s="49">
        <v>1000</v>
      </c>
      <c r="L11" s="23"/>
      <c r="M11" s="13">
        <f t="shared" si="2"/>
        <v>0</v>
      </c>
      <c r="N11" s="13">
        <f t="shared" si="3"/>
        <v>-100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37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22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30</v>
      </c>
      <c r="B16" s="44">
        <v>284</v>
      </c>
      <c r="D16" s="48">
        <v>250</v>
      </c>
      <c r="E16" s="46">
        <v>260</v>
      </c>
      <c r="F16" s="23"/>
      <c r="G16" s="13">
        <f t="shared" si="0"/>
        <v>10</v>
      </c>
      <c r="H16" s="13">
        <f t="shared" si="1"/>
        <v>-24</v>
      </c>
      <c r="I16" s="13"/>
      <c r="J16" s="48">
        <v>220</v>
      </c>
      <c r="K16" s="48">
        <v>220</v>
      </c>
      <c r="L16" s="23"/>
      <c r="M16" s="13">
        <f t="shared" si="2"/>
        <v>0</v>
      </c>
      <c r="N16" s="13">
        <f t="shared" si="3"/>
        <v>-40</v>
      </c>
    </row>
    <row r="17" spans="1:14" ht="12.75" customHeight="1">
      <c r="A17" s="2" t="s">
        <v>29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422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78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11000</v>
      </c>
      <c r="E19" s="47">
        <v>11500</v>
      </c>
      <c r="F19" s="23"/>
      <c r="G19" s="13">
        <f t="shared" si="0"/>
        <v>500</v>
      </c>
      <c r="H19" s="13">
        <f t="shared" si="1"/>
        <v>593</v>
      </c>
      <c r="I19" s="13"/>
      <c r="J19" s="49">
        <v>9000</v>
      </c>
      <c r="K19" s="49">
        <v>9500</v>
      </c>
      <c r="L19" s="23"/>
      <c r="M19" s="13">
        <f t="shared" si="2"/>
        <v>500</v>
      </c>
      <c r="N19" s="13">
        <f t="shared" si="3"/>
        <v>-2000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31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4000</v>
      </c>
      <c r="E22" s="47">
        <v>4000</v>
      </c>
      <c r="F22" s="23"/>
      <c r="G22" s="13">
        <f t="shared" si="0"/>
        <v>0</v>
      </c>
      <c r="H22" s="13">
        <f t="shared" si="1"/>
        <v>400</v>
      </c>
      <c r="I22" s="13"/>
      <c r="J22" s="49">
        <v>4000</v>
      </c>
      <c r="K22" s="49">
        <v>4000</v>
      </c>
      <c r="L22" s="23"/>
      <c r="M22" s="13">
        <f t="shared" si="2"/>
        <v>0</v>
      </c>
      <c r="N22" s="13">
        <f t="shared" si="3"/>
        <v>0</v>
      </c>
    </row>
    <row r="23" spans="1:14" ht="12.75" customHeight="1">
      <c r="A23" s="2" t="s">
        <v>27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25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28</v>
      </c>
      <c r="B25" s="44">
        <v>187</v>
      </c>
      <c r="D25" s="48">
        <v>190</v>
      </c>
      <c r="E25" s="46">
        <v>190</v>
      </c>
      <c r="F25" s="23"/>
      <c r="G25" s="13">
        <f t="shared" si="0"/>
        <v>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38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39</v>
      </c>
      <c r="B27" s="44">
        <v>114</v>
      </c>
      <c r="D27" s="48">
        <v>100</v>
      </c>
      <c r="E27" s="46">
        <v>100</v>
      </c>
      <c r="F27" s="23"/>
      <c r="G27" s="13">
        <f t="shared" si="0"/>
        <v>0</v>
      </c>
      <c r="H27" s="13">
        <f t="shared" si="1"/>
        <v>-14</v>
      </c>
      <c r="I27" s="13"/>
      <c r="J27" s="48">
        <v>100</v>
      </c>
      <c r="K27" s="48">
        <v>100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42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36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35</v>
      </c>
      <c r="B30" s="45">
        <v>10969</v>
      </c>
      <c r="D30" s="49">
        <v>9000</v>
      </c>
      <c r="E30" s="47">
        <v>9000</v>
      </c>
      <c r="F30" s="23"/>
      <c r="G30" s="13">
        <f t="shared" si="0"/>
        <v>0</v>
      </c>
      <c r="H30" s="13">
        <f t="shared" si="1"/>
        <v>-1969</v>
      </c>
      <c r="I30" s="13"/>
      <c r="J30" s="49">
        <v>10200</v>
      </c>
      <c r="K30" s="49">
        <v>10200</v>
      </c>
      <c r="L30" s="23"/>
      <c r="M30" s="13">
        <f t="shared" si="2"/>
        <v>0</v>
      </c>
      <c r="N30" s="13">
        <f t="shared" si="3"/>
        <v>1200</v>
      </c>
    </row>
    <row r="31" spans="1:14" ht="12.75" customHeight="1">
      <c r="A31" s="2" t="s">
        <v>26</v>
      </c>
      <c r="B31" s="44">
        <v>22</v>
      </c>
      <c r="D31" s="48">
        <v>30</v>
      </c>
      <c r="E31" s="46">
        <v>20</v>
      </c>
      <c r="F31" s="23"/>
      <c r="G31" s="13">
        <f t="shared" si="0"/>
        <v>-10</v>
      </c>
      <c r="H31" s="13">
        <f t="shared" si="1"/>
        <v>-2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10</v>
      </c>
    </row>
    <row r="32" spans="1:14" ht="12.75" customHeight="1">
      <c r="A32" s="2" t="s">
        <v>23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2998</v>
      </c>
      <c r="D33" s="49">
        <v>3400</v>
      </c>
      <c r="E33" s="47">
        <v>3350</v>
      </c>
      <c r="F33" s="23"/>
      <c r="G33" s="13">
        <f>E33-D33</f>
        <v>-50</v>
      </c>
      <c r="H33" s="13">
        <f>E33-B33</f>
        <v>352</v>
      </c>
      <c r="I33" s="13"/>
      <c r="J33" s="49">
        <v>3450</v>
      </c>
      <c r="K33" s="49">
        <v>3250</v>
      </c>
      <c r="L33" s="23"/>
      <c r="M33" s="13">
        <f t="shared" si="2"/>
        <v>-200</v>
      </c>
      <c r="N33" s="13">
        <f>K33-E33</f>
        <v>-100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950</v>
      </c>
      <c r="F34" s="23"/>
      <c r="G34" s="13">
        <f t="shared" si="0"/>
        <v>0</v>
      </c>
      <c r="H34" s="13">
        <f t="shared" si="1"/>
        <v>-7</v>
      </c>
      <c r="I34" s="13"/>
      <c r="J34" s="49">
        <v>950</v>
      </c>
      <c r="K34" s="49">
        <v>950</v>
      </c>
      <c r="L34" s="23"/>
      <c r="M34" s="13">
        <f t="shared" si="2"/>
        <v>0</v>
      </c>
      <c r="N34" s="13">
        <f t="shared" si="3"/>
        <v>0</v>
      </c>
    </row>
    <row r="35" spans="1:14" ht="12.75" customHeight="1">
      <c r="A35" s="2" t="s">
        <v>43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140</v>
      </c>
      <c r="K35" s="48">
        <v>140</v>
      </c>
      <c r="L35" s="23"/>
      <c r="M35" s="13">
        <f t="shared" si="2"/>
        <v>0</v>
      </c>
      <c r="N35" s="13">
        <f t="shared" si="3"/>
        <v>-40</v>
      </c>
    </row>
    <row r="36" spans="1:14" ht="12.75" customHeight="1">
      <c r="A36" s="2" t="s">
        <v>11</v>
      </c>
      <c r="B36" s="45">
        <v>6325</v>
      </c>
      <c r="D36" s="49">
        <v>6700</v>
      </c>
      <c r="E36" s="47">
        <v>6200</v>
      </c>
      <c r="F36" s="23"/>
      <c r="G36" s="13">
        <f t="shared" si="0"/>
        <v>-500</v>
      </c>
      <c r="H36" s="13">
        <f t="shared" si="1"/>
        <v>-125</v>
      </c>
      <c r="I36" s="13"/>
      <c r="J36" s="49">
        <v>7000</v>
      </c>
      <c r="K36" s="49">
        <v>7000</v>
      </c>
      <c r="L36" s="23"/>
      <c r="M36" s="13">
        <f t="shared" si="2"/>
        <v>0</v>
      </c>
      <c r="N36" s="13">
        <f t="shared" si="3"/>
        <v>800</v>
      </c>
    </row>
    <row r="37" spans="1:14" ht="12.75" customHeight="1">
      <c r="A37" s="2" t="s">
        <v>18</v>
      </c>
      <c r="B37" s="23">
        <f>SUM(B7:B36)</f>
        <v>43257</v>
      </c>
      <c r="D37" s="23">
        <f>SUM(D7:D36)</f>
        <v>42430</v>
      </c>
      <c r="E37" s="23">
        <f>SUM(E7:E36)</f>
        <v>42380</v>
      </c>
      <c r="F37" s="23"/>
      <c r="G37" s="13">
        <f>E37-D37</f>
        <v>-50</v>
      </c>
      <c r="H37" s="13">
        <f>E37-B37</f>
        <v>-877</v>
      </c>
      <c r="I37" s="13"/>
      <c r="J37" s="23">
        <f>SUM(J7:J36)</f>
        <v>42255</v>
      </c>
      <c r="K37" s="23">
        <f>SUM(K7:K36)</f>
        <v>42185</v>
      </c>
      <c r="L37" s="23"/>
      <c r="M37" s="13">
        <f t="shared" si="2"/>
        <v>-70</v>
      </c>
      <c r="N37" s="13">
        <f>K37-E37</f>
        <v>-195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74</v>
      </c>
      <c r="E38" s="36">
        <f>E40-E37</f>
        <v>74</v>
      </c>
      <c r="F38" s="36"/>
      <c r="G38" s="37">
        <f>G40-SUM(G7:G36)</f>
        <v>0</v>
      </c>
      <c r="H38" s="13">
        <f>E38-B38-1</f>
        <v>33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-28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43297</v>
      </c>
      <c r="D40" s="23">
        <v>42504</v>
      </c>
      <c r="E40" s="23">
        <v>42454</v>
      </c>
      <c r="F40" s="23"/>
      <c r="G40" s="13">
        <f>E40-D40</f>
        <v>-50</v>
      </c>
      <c r="H40" s="13">
        <f t="shared" si="1"/>
        <v>-843</v>
      </c>
      <c r="I40" s="14"/>
      <c r="J40" s="23">
        <v>42301</v>
      </c>
      <c r="K40" s="23">
        <v>42231</v>
      </c>
      <c r="L40" s="23"/>
      <c r="M40" s="13">
        <f t="shared" si="2"/>
        <v>-70</v>
      </c>
      <c r="N40" s="13">
        <f>K40-E40</f>
        <v>-223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0.0692426727024967</v>
      </c>
      <c r="D42" s="16">
        <f>D33/D40</f>
        <v>0.07999247129681912</v>
      </c>
      <c r="E42" s="16">
        <f>E33/E40</f>
        <v>0.07890893673152118</v>
      </c>
      <c r="F42" s="16"/>
      <c r="G42" s="27" t="s">
        <v>21</v>
      </c>
      <c r="H42" s="27" t="s">
        <v>21</v>
      </c>
      <c r="I42" s="13"/>
      <c r="J42" s="16">
        <f>J33/J40</f>
        <v>0.08155835559443039</v>
      </c>
      <c r="K42" s="16">
        <f>K33/K40</f>
        <v>0.07695768511283181</v>
      </c>
      <c r="L42" s="16"/>
      <c r="M42" s="13">
        <f t="shared" si="2"/>
        <v>-0.004600670481598582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44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24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47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.75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.75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 exports, monthly revisions,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2015-09-15T16:30:13Z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