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<sst xmlns="http://schemas.openxmlformats.org/spreadsheetml/2006/main" count="30" uniqueCount="29">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</sst>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3" t="s">
        <v>1</v>
      </c>
      <c r="C2" s="23"/>
      <c r="D2" s="23"/>
      <c r="E2" s="23"/>
      <c r="F2" s="3"/>
      <c r="G2" s="23" t="s">
        <v>2</v>
      </c>
      <c r="H2" s="23"/>
      <c r="I2" s="23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4" t="s">
        <v>11</v>
      </c>
      <c r="C5" s="24"/>
      <c r="D5" s="24"/>
      <c r="E5" s="24"/>
      <c r="F5" s="24"/>
      <c r="G5" s="24"/>
      <c r="H5" s="24"/>
      <c r="I5" s="24"/>
      <c r="J5" s="24"/>
    </row>
    <row r="6" spans="1:10" ht="18.75">
      <c r="A6" s="2" t="s">
        <v>19</v>
      </c>
      <c r="B6" s="19">
        <v>250</v>
      </c>
      <c r="C6" s="20">
        <v>45062</v>
      </c>
      <c r="D6" s="20">
        <v>332.95</v>
      </c>
      <c r="E6" s="20">
        <f>+B6+C6+D6</f>
        <v>45644.95</v>
      </c>
      <c r="F6" s="20"/>
      <c r="G6" s="20">
        <f>+I6-H6</f>
        <v>32234.903999999995</v>
      </c>
      <c r="H6" s="20">
        <v>13149.582</v>
      </c>
      <c r="I6" s="20">
        <f>+E6-J6</f>
        <v>45384.486</v>
      </c>
      <c r="J6" s="20">
        <f>240.755+19.709</f>
        <v>260.464</v>
      </c>
    </row>
    <row r="7" spans="1:10" ht="18.75">
      <c r="A7" s="2" t="s">
        <v>18</v>
      </c>
      <c r="B7" s="19">
        <f>+J6</f>
        <v>260.464</v>
      </c>
      <c r="C7" s="20">
        <v>44440</v>
      </c>
      <c r="D7" s="20">
        <v>400</v>
      </c>
      <c r="E7" s="20">
        <f>+B7+C7+D7</f>
        <v>45100.464</v>
      </c>
      <c r="F7" s="20"/>
      <c r="G7" s="20">
        <f>+I7-H7</f>
        <v>33300.464</v>
      </c>
      <c r="H7" s="20">
        <v>11500</v>
      </c>
      <c r="I7" s="20">
        <f>+E7-J7</f>
        <v>44800.464</v>
      </c>
      <c r="J7" s="20">
        <v>300</v>
      </c>
    </row>
    <row r="8" spans="1:10" ht="18.75">
      <c r="A8" s="2" t="s">
        <v>27</v>
      </c>
      <c r="B8" s="19">
        <f>J7</f>
        <v>300</v>
      </c>
      <c r="C8" s="20">
        <v>45475</v>
      </c>
      <c r="D8" s="20">
        <v>325</v>
      </c>
      <c r="E8" s="20">
        <f>+B8+C8+D8</f>
        <v>46100</v>
      </c>
      <c r="F8" s="20"/>
      <c r="G8" s="20">
        <f>+I8-H8</f>
        <v>33800</v>
      </c>
      <c r="H8" s="20">
        <v>12000</v>
      </c>
      <c r="I8" s="20">
        <f>+E8-J8</f>
        <v>45800</v>
      </c>
      <c r="J8" s="20">
        <v>300</v>
      </c>
    </row>
    <row r="9" spans="1:10" ht="15.75">
      <c r="A9" s="2"/>
      <c r="B9" s="12"/>
      <c r="C9" s="12"/>
      <c r="D9" s="12"/>
      <c r="E9" s="12"/>
      <c r="F9" s="10"/>
      <c r="G9" s="12"/>
      <c r="H9" s="12"/>
      <c r="I9" s="12"/>
      <c r="J9" s="12"/>
    </row>
    <row r="10" spans="1:10" ht="15.75">
      <c r="A10" s="2" t="s">
        <v>20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21</v>
      </c>
      <c r="B11" s="21">
        <f>J6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16">SUM(B11:D11)</f>
        <v>4296.938640265905</v>
      </c>
      <c r="F11" s="16"/>
      <c r="G11" s="22">
        <f aca="true" t="shared" si="1" ref="G11:G16">I11-H11</f>
        <v>3009.9336481696378</v>
      </c>
      <c r="H11" s="17">
        <f>((657.256383+2.098+150.976814))*(2.204622/2)</f>
        <v>893.236992096267</v>
      </c>
      <c r="I11" s="16">
        <f aca="true" t="shared" si="2" ref="I11:I16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22</v>
      </c>
      <c r="B12" s="21">
        <f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2765.696114714586</v>
      </c>
      <c r="H12" s="16">
        <f>((845.239604+15.814+213.576162))*(2.204622/2)</f>
        <v>1184.576211989226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24</v>
      </c>
      <c r="B13" s="21">
        <f>J12</f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2974.90885404054</v>
      </c>
      <c r="H13" s="17">
        <f>((745.920201+4.978+219.587313))*(2.204622/2)</f>
        <v>1069.776857422854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25</v>
      </c>
      <c r="B14" s="21">
        <f>J13</f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26</v>
      </c>
      <c r="B15" s="21">
        <f>J14</f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28</v>
      </c>
      <c r="B16" s="21">
        <f>J15</f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1" t="s">
        <v>23</v>
      </c>
      <c r="B17" s="15"/>
      <c r="C17" s="18">
        <f>SUM(C11:C16)</f>
        <v>23241.049999999996</v>
      </c>
      <c r="D17" s="18">
        <f>SUM(D11:D16)</f>
        <v>205.858523726604</v>
      </c>
      <c r="E17" s="18">
        <f>B11+C17+D17</f>
        <v>23707.3725237266</v>
      </c>
      <c r="F17" s="15">
        <f>SUM(F11:F12)</f>
        <v>0</v>
      </c>
      <c r="G17" s="18">
        <f>SUM(G11:G16)</f>
        <v>16903.6879811802</v>
      </c>
      <c r="H17" s="18">
        <f>SUM(H11:H16)</f>
        <v>6465.586542546411</v>
      </c>
      <c r="I17" s="18">
        <f>SUM(I11:I16)</f>
        <v>23369.274523726606</v>
      </c>
      <c r="J17" s="15"/>
    </row>
    <row r="18" spans="1:10" ht="18.75">
      <c r="A18" s="7" t="s">
        <v>17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5.75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5.75">
      <c r="A20" s="2" t="s">
        <v>12</v>
      </c>
      <c r="B20" s="8">
        <f ca="1">NOW()</f>
        <v>42501.65766064815</v>
      </c>
      <c r="C20" s="9"/>
      <c r="D20" s="6"/>
      <c r="E20" s="6"/>
      <c r="F20" s="6"/>
      <c r="G20" s="6"/>
      <c r="H20" s="6"/>
      <c r="I20" s="6"/>
      <c r="J20" s="6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2016-05-11T19:47:16Z</dcterms:modified>
  <cp:category/>
  <cp:version/>
  <cp:contentType/>
  <cp:contentStatus/>
</cp:coreProperties>
</file>