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5" yWindow="65461" windowWidth="9450" windowHeight="9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<sst xmlns="http://schemas.openxmlformats.org/spreadsheetml/2006/main" count="33" uniqueCount="33">
  <si>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</si>
  <si>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</si>
  <si>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</si>
  <si>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</si>
  <si>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</si>
  <si>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</si>
  <si>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</si>
  <si>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</si>
  <si>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</si>
  <si>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</si>
  <si>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</si>
  <si>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</si>
  <si>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</si>
  <si>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</si>
  <si>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</si>
  <si>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</si>
  <si>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</si>
  <si>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</si>
  <si>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</si>
  <si>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</si>
  <si>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</si>
  <si>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</si>
  <si>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</si>
  <si>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</si>
  <si>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</si>
  <si>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</si>
  <si>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</si>
  <si>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</si>
  <si>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</si>
  <si>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Seed and</t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</si>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</sst>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17</v>
      </c>
      <c r="C2" s="18"/>
      <c r="D2" s="6" t="s">
        <v>18</v>
      </c>
      <c r="E2" s="18" t="s">
        <v>26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23</v>
      </c>
      <c r="B3" s="6" t="s">
        <v>19</v>
      </c>
      <c r="C3" s="6" t="s">
        <v>20</v>
      </c>
      <c r="D3" s="2"/>
      <c r="E3" s="6" t="s">
        <v>1</v>
      </c>
      <c r="F3" s="6"/>
      <c r="G3" s="6"/>
      <c r="H3" s="6"/>
      <c r="J3" s="6" t="s">
        <v>10</v>
      </c>
      <c r="K3" s="6"/>
      <c r="L3" s="6" t="s">
        <v>29</v>
      </c>
      <c r="M3" s="6"/>
      <c r="N3" s="6"/>
      <c r="O3" s="6" t="s">
        <v>2</v>
      </c>
    </row>
    <row r="4" spans="1:15" ht="15.75">
      <c r="A4" s="12" t="s">
        <v>24</v>
      </c>
      <c r="B4" s="3"/>
      <c r="C4" s="3"/>
      <c r="D4" s="3"/>
      <c r="E4" s="7" t="s">
        <v>3</v>
      </c>
      <c r="F4" s="7" t="s">
        <v>4</v>
      </c>
      <c r="G4" s="7" t="s">
        <v>5</v>
      </c>
      <c r="H4" s="7" t="s">
        <v>8</v>
      </c>
      <c r="I4" s="7"/>
      <c r="J4" s="7" t="s">
        <v>12</v>
      </c>
      <c r="K4" s="7" t="s">
        <v>6</v>
      </c>
      <c r="L4" s="7" t="s">
        <v>13</v>
      </c>
      <c r="M4" s="17" t="s">
        <v>7</v>
      </c>
      <c r="N4" s="7" t="s">
        <v>27</v>
      </c>
      <c r="O4" s="7" t="s">
        <v>28</v>
      </c>
    </row>
    <row r="5" spans="1:15" ht="15.75">
      <c r="A5" s="2"/>
      <c r="B5" s="19" t="s">
        <v>25</v>
      </c>
      <c r="C5" s="20"/>
      <c r="D5" s="9" t="s">
        <v>21</v>
      </c>
      <c r="E5" s="20" t="s">
        <v>14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3"/>
      <c r="C6" s="13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8.75">
      <c r="A7" s="2" t="s">
        <v>30</v>
      </c>
      <c r="B7" s="10">
        <v>1067</v>
      </c>
      <c r="C7" s="10">
        <v>1043</v>
      </c>
      <c r="D7" s="10">
        <f>F7*1000/C7</f>
        <v>4001.1217641418984</v>
      </c>
      <c r="E7" s="10">
        <v>2770.749</v>
      </c>
      <c r="F7" s="10">
        <v>4173.17</v>
      </c>
      <c r="G7" s="14">
        <v>88.185</v>
      </c>
      <c r="H7" s="10">
        <f>+E7+G7+F7</f>
        <v>7032.103999999999</v>
      </c>
      <c r="I7" s="10"/>
      <c r="J7" s="10">
        <v>2886</v>
      </c>
      <c r="K7" s="10">
        <v>662.863576</v>
      </c>
      <c r="L7" s="10">
        <f>+N7-J7-K7-M7</f>
        <v>529.9004239999992</v>
      </c>
      <c r="M7" s="15">
        <v>1095.563</v>
      </c>
      <c r="N7" s="10">
        <f>+H7-O7</f>
        <v>5174.326999999999</v>
      </c>
      <c r="O7" s="10">
        <v>1857.777</v>
      </c>
    </row>
    <row r="8" spans="1:15" ht="18.75">
      <c r="A8" s="2" t="s">
        <v>32</v>
      </c>
      <c r="B8" s="10">
        <v>1353.5</v>
      </c>
      <c r="C8" s="10">
        <v>1322.5</v>
      </c>
      <c r="D8" s="10">
        <f>F8*1000/C8</f>
        <v>3923.3761814744803</v>
      </c>
      <c r="E8" s="10">
        <f>O7</f>
        <v>1857.777</v>
      </c>
      <c r="F8" s="10">
        <v>5188.665</v>
      </c>
      <c r="G8" s="14">
        <v>90</v>
      </c>
      <c r="H8" s="10">
        <f>+E8+G8+F8</f>
        <v>7136.442</v>
      </c>
      <c r="I8" s="10"/>
      <c r="J8" s="10">
        <v>2945</v>
      </c>
      <c r="K8" s="10">
        <v>675.400441</v>
      </c>
      <c r="L8" s="10">
        <f>+N8-J8-K8-M8</f>
        <v>334.0245590000002</v>
      </c>
      <c r="M8" s="15">
        <v>1081</v>
      </c>
      <c r="N8" s="10">
        <f>+H8-O8</f>
        <v>5035.425</v>
      </c>
      <c r="O8" s="10">
        <v>2101.017</v>
      </c>
    </row>
    <row r="9" spans="1:15" ht="18.75">
      <c r="A9" s="1" t="s">
        <v>31</v>
      </c>
      <c r="B9" s="11">
        <v>1625</v>
      </c>
      <c r="C9" s="11">
        <v>1567</v>
      </c>
      <c r="D9" s="11">
        <f>F9*1000/C9</f>
        <v>3963.3631142310146</v>
      </c>
      <c r="E9" s="11">
        <f>O8</f>
        <v>2101.017</v>
      </c>
      <c r="F9" s="11">
        <v>6210.59</v>
      </c>
      <c r="G9" s="16">
        <v>95</v>
      </c>
      <c r="H9" s="11">
        <f>+E9+G9+F9</f>
        <v>8406.607</v>
      </c>
      <c r="I9" s="11"/>
      <c r="J9" s="11">
        <v>3014</v>
      </c>
      <c r="K9" s="11">
        <v>785</v>
      </c>
      <c r="L9" s="11">
        <f>+N9-J9-K9-M9</f>
        <v>572.607</v>
      </c>
      <c r="M9" s="16">
        <v>1115</v>
      </c>
      <c r="N9" s="11">
        <f>+H9-O9</f>
        <v>5486.607</v>
      </c>
      <c r="O9" s="11">
        <v>2920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22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15</v>
      </c>
      <c r="B13" s="8">
        <f ca="1">NOW()</f>
        <v>42473.70547476852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U.S. supply and disappearance</dc:title>
  <dc:subject>Agricultural economics</dc:subject>
  <dc:creator>Ash, Mark - ERS</dc:creator>
  <cp:keywords>peanuts, acreage, yield, production, exports, crush, stocks</cp:keywords>
  <dc:description/>
  <cp:lastModifiedBy>WIN31TONT40</cp:lastModifiedBy>
  <cp:lastPrinted>2014-04-10T21:20:10Z</cp:lastPrinted>
  <dcterms:created xsi:type="dcterms:W3CDTF">2007-04-12T13:47:44Z</dcterms:created>
  <dcterms:modified xsi:type="dcterms:W3CDTF">2016-04-13T20:56:06Z</dcterms:modified>
  <cp:category/>
  <cp:version/>
  <cp:contentType/>
  <cp:contentStatus/>
</cp:coreProperties>
</file>