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95" yWindow="0" windowWidth="8940" windowHeight="822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<sst xmlns="http://schemas.openxmlformats.org/spreadsheetml/2006/main" count="33" uniqueCount="33">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</sst>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253.8966184896708</v>
      </c>
      <c r="H7" s="11">
        <f>+E7+G7+F7</f>
        <v>5428.425618489671</v>
      </c>
      <c r="I7" s="11"/>
      <c r="J7" s="11">
        <v>2805</v>
      </c>
      <c r="K7" s="11">
        <v>603.601</v>
      </c>
      <c r="L7" s="11">
        <f>+N7-J7-K7-M7</f>
        <v>470.3079841901033</v>
      </c>
      <c r="M7" s="15">
        <v>546.1856342995678</v>
      </c>
      <c r="N7" s="11">
        <f>+H7-O7</f>
        <v>4425.094618489671</v>
      </c>
      <c r="O7" s="11">
        <v>1003.331</v>
      </c>
    </row>
    <row r="8" spans="1:15" ht="18.75">
      <c r="A8" s="6" t="s">
        <v>31</v>
      </c>
      <c r="B8" s="11">
        <v>1638</v>
      </c>
      <c r="C8" s="11">
        <v>1604</v>
      </c>
      <c r="D8" s="11">
        <f>F8*1000/C8</f>
        <v>4216.5211970074815</v>
      </c>
      <c r="E8" s="11">
        <f>O7</f>
        <v>1003.331</v>
      </c>
      <c r="F8" s="11">
        <v>6763.3</v>
      </c>
      <c r="G8" s="15">
        <v>118.743</v>
      </c>
      <c r="H8" s="11">
        <f>+E8+G8+F8</f>
        <v>7885.374</v>
      </c>
      <c r="I8" s="11"/>
      <c r="J8" s="11">
        <v>2734.836</v>
      </c>
      <c r="K8" s="11">
        <v>655.96265</v>
      </c>
      <c r="L8" s="11">
        <f>+N8-J8-K8-M8</f>
        <v>528.4915199182553</v>
      </c>
      <c r="M8" s="16">
        <v>1195.334830081745</v>
      </c>
      <c r="N8" s="11">
        <f>+H8-O8</f>
        <v>5114.625</v>
      </c>
      <c r="O8" s="11">
        <v>2770.749</v>
      </c>
    </row>
    <row r="9" spans="1:15" ht="18.75">
      <c r="A9" s="1" t="s">
        <v>32</v>
      </c>
      <c r="B9" s="12">
        <v>1058</v>
      </c>
      <c r="C9" s="12">
        <v>1030</v>
      </c>
      <c r="D9" s="12">
        <f>F9*1000/C9</f>
        <v>3787.233009708738</v>
      </c>
      <c r="E9" s="12">
        <f>O8</f>
        <v>2770.749</v>
      </c>
      <c r="F9" s="12">
        <v>3900.85</v>
      </c>
      <c r="G9" s="17">
        <v>65</v>
      </c>
      <c r="H9" s="12">
        <f>+E9+G9+F9</f>
        <v>6736.599</v>
      </c>
      <c r="I9" s="12"/>
      <c r="J9" s="12">
        <v>2815</v>
      </c>
      <c r="K9" s="12">
        <v>550</v>
      </c>
      <c r="L9" s="12">
        <f>+N9-J9-K9-M9</f>
        <v>409.59900000000016</v>
      </c>
      <c r="M9" s="12">
        <v>700</v>
      </c>
      <c r="N9" s="12">
        <f>+H9-O9</f>
        <v>4474.599</v>
      </c>
      <c r="O9" s="12">
        <v>2262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41620.40437222222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Peanuts:  U.S. supply and disappearance</dc:title>
  <dc:subject>Agricultural Economics</dc:subject>
  <dc:creator>Ash, Mark - ERS</dc:creator>
  <cp:keywords>Biodiesel, lard, tallow, palm oil, soybean oil, soybean meal, oil crops, soybeans, canola, flexseed, rapeseed, sunflower seed, cotton seed, peanuts</cp:keywords>
  <dc:description/>
  <cp:lastModifiedBy>WIN31TONT40</cp:lastModifiedBy>
  <cp:lastPrinted>2012-10-18T19:29:47Z</cp:lastPrinted>
  <dcterms:created xsi:type="dcterms:W3CDTF">2007-04-12T13:47:44Z</dcterms:created>
  <dcterms:modified xsi:type="dcterms:W3CDTF">2013-12-12T14:42:44Z</dcterms:modified>
  <cp:category/>
  <cp:version/>
  <cp:contentType/>
  <cp:contentStatus/>
</cp:coreProperties>
</file>