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475" windowHeight="6600" activeTab="0"/>
  </bookViews>
  <sheets>
    <sheet name="2005" sheetId="1" r:id="rId1"/>
    <sheet name="2006" sheetId="2" r:id="rId2"/>
    <sheet name="2007" sheetId="3" r:id="rId3"/>
    <sheet name="2008" sheetId="4" r:id="rId4"/>
    <sheet name="2009" sheetId="5" r:id="rId5"/>
  </sheets>
  <definedNames>
    <definedName name="_Regression_Int" localSheetId="0" hidden="1">1</definedName>
    <definedName name="_xlnm.Print_Area" localSheetId="0">'2005'!$A$1:$H$58</definedName>
    <definedName name="Print_Area_MI" localSheetId="0">'2005'!$A$1:$O$64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<sst xmlns="http://schemas.openxmlformats.org/spreadsheetml/2006/main" count="385" uniqueCount="68">
  <si>
    <t>Item</t>
  </si>
  <si>
    <t>Gross value of production:</t>
  </si>
  <si>
    <t xml:space="preserve">   Cattle</t>
  </si>
  <si>
    <t xml:space="preserve">       Total, gross value of production</t>
  </si>
  <si>
    <t>Operating costs:</t>
  </si>
  <si>
    <t xml:space="preserve">   Feed--</t>
  </si>
  <si>
    <t xml:space="preserve">         Total, feed costs</t>
  </si>
  <si>
    <t xml:space="preserve">         Total, operating cost</t>
  </si>
  <si>
    <t>Allocated overhead:</t>
  </si>
  <si>
    <t xml:space="preserve">   Hired labor</t>
  </si>
  <si>
    <t xml:space="preserve">   Opportunity cost of unpaid labor</t>
  </si>
  <si>
    <t xml:space="preserve">   Opportunity cost of land (rental rate)</t>
  </si>
  <si>
    <t xml:space="preserve">   Taxes and insurance</t>
  </si>
  <si>
    <t xml:space="preserve">   General farm overhead</t>
  </si>
  <si>
    <t xml:space="preserve">         Total, allocated overhead</t>
  </si>
  <si>
    <t>Total costs listed</t>
  </si>
  <si>
    <t>Value of production less total costs listed</t>
  </si>
  <si>
    <t>Value of production less operating costs</t>
  </si>
  <si>
    <t xml:space="preserve">Supporting information:   </t>
  </si>
  <si>
    <t xml:space="preserve">    Milk cows (head per farm) </t>
  </si>
  <si>
    <t xml:space="preserve">    Output per cow (pounds)</t>
  </si>
  <si>
    <t xml:space="preserve">    Milk cows injected with bST (head per farm)</t>
  </si>
  <si>
    <t xml:space="preserve">   Other income  2/</t>
  </si>
  <si>
    <t xml:space="preserve">    Milking frequency more than twice per day (percent of farms) </t>
  </si>
  <si>
    <t>associated with the dairy; assessment rebates, refunds, and other dairy-related resources; and the fertilizer value of manure production.</t>
  </si>
  <si>
    <t xml:space="preserve">      Purchased feed</t>
  </si>
  <si>
    <t xml:space="preserve">      Homegrown harvested feed</t>
  </si>
  <si>
    <t xml:space="preserve">      Grazed feed</t>
  </si>
  <si>
    <t xml:space="preserve">  Other--</t>
  </si>
  <si>
    <t xml:space="preserve">     Veterinary and medicine</t>
  </si>
  <si>
    <t xml:space="preserve">     Bedding and litter</t>
  </si>
  <si>
    <t xml:space="preserve">     Marketing</t>
  </si>
  <si>
    <t xml:space="preserve">     Custom services</t>
  </si>
  <si>
    <t xml:space="preserve">     Fuel, lube, and electricity</t>
  </si>
  <si>
    <t xml:space="preserve">     Repairs</t>
  </si>
  <si>
    <t xml:space="preserve">     Other operating costs   4/</t>
  </si>
  <si>
    <t xml:space="preserve">     Interest on operating capital</t>
  </si>
  <si>
    <t xml:space="preserve">    Organic milk sold (percent of sales)</t>
  </si>
  <si>
    <t xml:space="preserve">   Milk sold</t>
  </si>
  <si>
    <t xml:space="preserve">       </t>
  </si>
  <si>
    <t>2/ Income from renting or leasing dairy stock to other operations; renting space to other dairy operations; co-op patronage dividends</t>
  </si>
  <si>
    <t>3/ Costs for third party organic certification</t>
  </si>
  <si>
    <t xml:space="preserve">   Capital recovery of machinery and equipment   4/</t>
  </si>
  <si>
    <t>Fewer than</t>
  </si>
  <si>
    <t>50 cows</t>
  </si>
  <si>
    <t>50-99</t>
  </si>
  <si>
    <t>cows</t>
  </si>
  <si>
    <t>100-199</t>
  </si>
  <si>
    <t>200-499</t>
  </si>
  <si>
    <t>500-999</t>
  </si>
  <si>
    <t>1,000 cows</t>
  </si>
  <si>
    <t>or more</t>
  </si>
  <si>
    <t>All</t>
  </si>
  <si>
    <t>dollars per cwt sold</t>
  </si>
  <si>
    <t xml:space="preserve">Notes: Coefficients of variation (CVs) were checked for the category totals: gross value of production, and feed, operating, allocated overhead, and total costs.  </t>
  </si>
  <si>
    <t xml:space="preserve">  All CVs were less than 25 percent.</t>
  </si>
  <si>
    <t>Milk production costs and returns per hundredweight sold, by size group, 2005  1/</t>
  </si>
  <si>
    <t>Milk production costs and returns per hundredweight sold, by size group, 2006  1/</t>
  </si>
  <si>
    <t>Milk production costs and returns per hundredweight sold, by size group, 2007  1/</t>
  </si>
  <si>
    <t>Milk production costs and returns per hundredweight sold, by size group, 2008  1/</t>
  </si>
  <si>
    <t>Milk production costs and returns per hundredweight sold, by size group, 2009  1/</t>
  </si>
  <si>
    <t>Sizes</t>
  </si>
  <si>
    <t>1/ Developed from the 2005 Agricultural Resource Management Survey of dairy operations.</t>
  </si>
  <si>
    <t>1/ Developed by updating data from the 2005 Agricultural Resource Management Survey of dairy operations using 2006 prices and milk production.</t>
  </si>
  <si>
    <t>1/ Developed by updating data from the 2005 Agricultural Resource Management Survey of dairy operations using 2007 prices and milk production.</t>
  </si>
  <si>
    <t>1/ Developed by updating data from the 2005 Agricultural Resource Management Survey of dairy operations using 2008 prices and milk production.</t>
  </si>
  <si>
    <t>1/ Developed by updating data from the 2005 Agricultural Resource Management Survey of dairy operations using 2009 prices and milk production.</t>
  </si>
  <si>
    <t>4/ Machinery and equipment, housing, manure handling, feed storage structures, and the dairy breeding herd.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</si>
</sst>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</numFmts>
  <fonts count="40">
    <font>
      <sz val="12"/>
      <name val="Helv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12"/>
      <name val="Arial"/>
      <family val="2"/>
    </font>
    <font>
      <sz val="8"/>
      <name val="Helv"/>
      <family val="0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 applyProtection="1" quotePrefix="1">
      <alignment horizontal="left"/>
      <protection/>
    </xf>
    <xf numFmtId="0" fontId="2" fillId="0" borderId="10" xfId="0" applyFont="1" applyBorder="1" applyAlignment="1" applyProtection="1">
      <alignment horizontal="fill"/>
      <protection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2" fontId="2" fillId="0" borderId="0" xfId="0" applyNumberFormat="1" applyFont="1" applyAlignment="1" applyProtection="1">
      <alignment horizontal="right"/>
      <protection/>
    </xf>
    <xf numFmtId="0" fontId="2" fillId="0" borderId="0" xfId="0" applyFont="1" applyBorder="1" applyAlignment="1" applyProtection="1">
      <alignment horizontal="fill"/>
      <protection/>
    </xf>
    <xf numFmtId="0" fontId="2" fillId="0" borderId="0" xfId="0" applyFont="1" applyAlignment="1" quotePrefix="1">
      <alignment horizontal="left"/>
    </xf>
    <xf numFmtId="164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2" fontId="2" fillId="0" borderId="0" xfId="55" applyNumberFormat="1">
      <alignment/>
      <protection/>
    </xf>
    <xf numFmtId="0" fontId="2" fillId="0" borderId="0" xfId="0" applyFont="1" applyBorder="1" applyAlignment="1" applyProtection="1">
      <alignment horizontal="center"/>
      <protection/>
    </xf>
    <xf numFmtId="3" fontId="2" fillId="0" borderId="0" xfId="0" applyNumberFormat="1" applyFont="1" applyAlignment="1" applyProtection="1">
      <alignment/>
      <protection/>
    </xf>
    <xf numFmtId="1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 applyProtection="1">
      <alignment horizontal="right"/>
      <protection/>
    </xf>
    <xf numFmtId="164" fontId="0" fillId="0" borderId="0" xfId="0" applyNumberFormat="1" applyBorder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>
      <alignment horizontal="right"/>
    </xf>
    <xf numFmtId="0" fontId="39" fillId="0" borderId="0" xfId="0" applyFont="1" applyAlignment="1">
      <alignment/>
    </xf>
    <xf numFmtId="3" fontId="39" fillId="0" borderId="0" xfId="0" applyNumberFormat="1" applyFont="1" applyAlignment="1">
      <alignment/>
    </xf>
    <xf numFmtId="0" fontId="2" fillId="0" borderId="0" xfId="0" applyFont="1" applyBorder="1" applyAlignment="1" applyProtection="1" quotePrefix="1">
      <alignment/>
      <protection/>
    </xf>
    <xf numFmtId="0" fontId="2" fillId="0" borderId="0" xfId="0" applyFont="1" applyAlignment="1" applyProtection="1" quotePrefix="1">
      <alignment horizontal="left"/>
      <protection/>
    </xf>
    <xf numFmtId="0" fontId="2" fillId="0" borderId="0" xfId="0" applyFont="1" applyAlignment="1">
      <alignment/>
    </xf>
    <xf numFmtId="0" fontId="2" fillId="0" borderId="10" xfId="0" applyFont="1" applyBorder="1" applyAlignment="1" applyProtection="1">
      <alignment horizontal="fill"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>
      <alignment horizontal="right"/>
    </xf>
    <xf numFmtId="0" fontId="2" fillId="0" borderId="0" xfId="0" applyFont="1" applyAlignment="1" applyProtection="1">
      <alignment horizontal="center"/>
      <protection/>
    </xf>
    <xf numFmtId="164" fontId="2" fillId="0" borderId="0" xfId="0" applyNumberFormat="1" applyFont="1" applyAlignment="1" applyProtection="1">
      <alignment/>
      <protection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 applyProtection="1">
      <alignment horizontal="right"/>
      <protection/>
    </xf>
    <xf numFmtId="0" fontId="2" fillId="0" borderId="0" xfId="0" applyFont="1" applyBorder="1" applyAlignment="1" applyProtection="1">
      <alignment horizontal="fill"/>
      <protection/>
    </xf>
    <xf numFmtId="0" fontId="2" fillId="0" borderId="0" xfId="0" applyFont="1" applyAlignment="1" quotePrefix="1">
      <alignment horizontal="left"/>
    </xf>
    <xf numFmtId="2" fontId="39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2" fillId="0" borderId="10" xfId="0" applyNumberFormat="1" applyFont="1" applyBorder="1" applyAlignment="1" applyProtection="1">
      <alignment horizontal="fill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MILK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Y116"/>
  <sheetViews>
    <sheetView showGridLines="0" tabSelected="1" zoomScalePageLayoutView="0" workbookViewId="0" topLeftCell="A1">
      <selection activeCell="A1" sqref="A1"/>
    </sheetView>
  </sheetViews>
  <sheetFormatPr defaultColWidth="11.4453125" defaultRowHeight="15.75"/>
  <cols>
    <col min="1" max="1" width="42.77734375" style="0" customWidth="1"/>
    <col min="2" max="25" width="8.77734375" style="0" customWidth="1"/>
  </cols>
  <sheetData>
    <row r="1" spans="1:15" ht="15.75">
      <c r="A1" s="35" t="s">
        <v>56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2.25" customHeight="1" thickBot="1">
      <c r="A2" s="8"/>
      <c r="B2" s="8"/>
      <c r="C2" s="8"/>
      <c r="D2" s="8"/>
      <c r="E2" s="8"/>
      <c r="F2" s="8"/>
      <c r="G2" s="8"/>
      <c r="H2" s="8"/>
      <c r="I2" s="13"/>
      <c r="J2" s="13"/>
      <c r="K2" s="13"/>
      <c r="L2" s="13"/>
      <c r="M2" s="13"/>
      <c r="N2" s="13"/>
      <c r="O2" s="13"/>
    </row>
    <row r="3" spans="1:25" ht="15.75">
      <c r="A3" s="4"/>
      <c r="B3" s="30" t="s">
        <v>43</v>
      </c>
      <c r="C3" s="31" t="s">
        <v>45</v>
      </c>
      <c r="D3" s="30" t="s">
        <v>47</v>
      </c>
      <c r="E3" s="31" t="s">
        <v>48</v>
      </c>
      <c r="F3" s="30" t="s">
        <v>49</v>
      </c>
      <c r="G3" s="31" t="s">
        <v>50</v>
      </c>
      <c r="H3" s="9" t="s">
        <v>52</v>
      </c>
      <c r="I3" s="22"/>
      <c r="J3" s="23"/>
      <c r="K3" s="22"/>
      <c r="L3" s="23"/>
      <c r="M3" s="22"/>
      <c r="N3" s="18"/>
      <c r="O3" s="22"/>
      <c r="P3" s="24"/>
      <c r="Q3" s="24"/>
      <c r="R3" s="24"/>
      <c r="S3" s="24"/>
      <c r="T3" s="24"/>
      <c r="U3" s="24"/>
      <c r="V3" s="24"/>
      <c r="W3" s="24"/>
      <c r="X3" s="24"/>
      <c r="Y3" s="24"/>
    </row>
    <row r="4" spans="1:25" ht="15.75">
      <c r="A4" s="9" t="s">
        <v>0</v>
      </c>
      <c r="B4" s="30" t="s">
        <v>44</v>
      </c>
      <c r="C4" s="30" t="s">
        <v>46</v>
      </c>
      <c r="D4" s="30" t="s">
        <v>46</v>
      </c>
      <c r="E4" s="30" t="s">
        <v>46</v>
      </c>
      <c r="F4" s="30" t="s">
        <v>46</v>
      </c>
      <c r="G4" s="30" t="s">
        <v>51</v>
      </c>
      <c r="H4" s="40" t="s">
        <v>61</v>
      </c>
      <c r="I4" s="9"/>
      <c r="J4" s="9"/>
      <c r="K4" s="9"/>
      <c r="L4" s="9"/>
      <c r="M4" s="9"/>
      <c r="N4" s="9"/>
      <c r="O4" s="9"/>
      <c r="P4" s="18"/>
      <c r="Q4" s="18"/>
      <c r="R4" s="18"/>
      <c r="S4" s="18"/>
      <c r="T4" s="18"/>
      <c r="U4" s="18"/>
      <c r="V4" s="18"/>
      <c r="W4" s="18"/>
      <c r="X4" s="18"/>
      <c r="Y4" s="18"/>
    </row>
    <row r="5" spans="1:15" ht="2.25" customHeight="1" thickBot="1">
      <c r="A5" s="8"/>
      <c r="B5" s="8"/>
      <c r="C5" s="8"/>
      <c r="D5" s="8"/>
      <c r="E5" s="8"/>
      <c r="F5" s="8"/>
      <c r="G5" s="8"/>
      <c r="H5" s="8"/>
      <c r="I5" s="13"/>
      <c r="J5" s="13"/>
      <c r="K5" s="13"/>
      <c r="L5" s="13"/>
      <c r="M5" s="13"/>
      <c r="N5" s="13"/>
      <c r="O5" s="13"/>
    </row>
    <row r="6" spans="1:25" ht="15.75">
      <c r="A6" s="4"/>
      <c r="B6" s="4"/>
      <c r="C6" s="4"/>
      <c r="D6" s="4"/>
      <c r="E6" s="9" t="s">
        <v>53</v>
      </c>
      <c r="F6" s="4"/>
      <c r="G6" s="4"/>
      <c r="I6" s="25"/>
      <c r="J6" s="26"/>
      <c r="K6" s="26"/>
      <c r="L6" s="26"/>
      <c r="M6" s="27"/>
      <c r="N6" s="26"/>
      <c r="O6" s="26"/>
      <c r="P6" s="27"/>
      <c r="Q6" s="27"/>
      <c r="R6" s="27"/>
      <c r="S6" s="27"/>
      <c r="T6" s="27"/>
      <c r="U6" s="27"/>
      <c r="V6" s="27"/>
      <c r="W6" s="27"/>
      <c r="X6" s="27"/>
      <c r="Y6" s="27"/>
    </row>
    <row r="7" spans="1:17" ht="15.75">
      <c r="A7" s="4" t="s">
        <v>1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"/>
      <c r="Q7" s="1"/>
    </row>
    <row r="8" spans="1:25" ht="15.75">
      <c r="A8" s="4" t="s">
        <v>38</v>
      </c>
      <c r="B8" s="46">
        <v>15.52</v>
      </c>
      <c r="C8" s="46">
        <v>15.58</v>
      </c>
      <c r="D8" s="46">
        <v>15.33</v>
      </c>
      <c r="E8" s="46">
        <v>15.69</v>
      </c>
      <c r="F8" s="46">
        <v>15.14</v>
      </c>
      <c r="G8" s="46">
        <v>14.76</v>
      </c>
      <c r="H8" s="3">
        <v>15.23</v>
      </c>
      <c r="I8" s="17"/>
      <c r="J8" s="3"/>
      <c r="K8" s="17"/>
      <c r="L8" s="3"/>
      <c r="M8" s="17"/>
      <c r="N8" s="3"/>
      <c r="O8" s="17"/>
      <c r="P8" s="2"/>
      <c r="Q8" s="2"/>
      <c r="R8" s="3"/>
      <c r="S8" s="3"/>
      <c r="T8" s="3"/>
      <c r="U8" s="3"/>
      <c r="V8" s="3"/>
      <c r="W8" s="3"/>
      <c r="X8" s="3"/>
      <c r="Y8" s="3"/>
    </row>
    <row r="9" spans="1:25" ht="15.75">
      <c r="A9" s="4" t="s">
        <v>2</v>
      </c>
      <c r="B9" s="46">
        <v>1.9</v>
      </c>
      <c r="C9" s="46">
        <v>1.52</v>
      </c>
      <c r="D9" s="46">
        <v>1.38</v>
      </c>
      <c r="E9" s="46">
        <v>1.1</v>
      </c>
      <c r="F9" s="46">
        <v>0.98</v>
      </c>
      <c r="G9" s="46">
        <v>1.33</v>
      </c>
      <c r="H9" s="3">
        <v>1.3</v>
      </c>
      <c r="I9" s="17"/>
      <c r="J9" s="3"/>
      <c r="K9" s="17"/>
      <c r="L9" s="3"/>
      <c r="M9" s="17"/>
      <c r="N9" s="3"/>
      <c r="O9" s="17"/>
      <c r="P9" s="2"/>
      <c r="Q9" s="2"/>
      <c r="R9" s="3"/>
      <c r="S9" s="3"/>
      <c r="T9" s="3"/>
      <c r="U9" s="3"/>
      <c r="V9" s="3"/>
      <c r="W9" s="3"/>
      <c r="X9" s="3"/>
      <c r="Y9" s="3"/>
    </row>
    <row r="10" spans="1:25" ht="15.75">
      <c r="A10" s="4" t="s">
        <v>22</v>
      </c>
      <c r="B10" s="46">
        <v>0.6</v>
      </c>
      <c r="C10" s="46">
        <v>0.55</v>
      </c>
      <c r="D10" s="46">
        <v>0.52</v>
      </c>
      <c r="E10" s="46">
        <v>0.5</v>
      </c>
      <c r="F10" s="46">
        <v>0.48</v>
      </c>
      <c r="G10" s="46">
        <v>0.47</v>
      </c>
      <c r="H10" s="3">
        <v>0.5</v>
      </c>
      <c r="I10" s="17"/>
      <c r="J10" s="3"/>
      <c r="K10" s="17"/>
      <c r="L10" s="3"/>
      <c r="M10" s="17"/>
      <c r="N10" s="3"/>
      <c r="O10" s="17"/>
      <c r="P10" s="2"/>
      <c r="Q10" s="2"/>
      <c r="R10" s="3"/>
      <c r="S10" s="3"/>
      <c r="T10" s="3"/>
      <c r="U10" s="3"/>
      <c r="V10" s="3"/>
      <c r="W10" s="3"/>
      <c r="X10" s="3"/>
      <c r="Y10" s="3"/>
    </row>
    <row r="11" spans="1:25" ht="15.75">
      <c r="A11" s="4" t="s">
        <v>3</v>
      </c>
      <c r="B11" s="46">
        <f>SUM(B8:B10)</f>
        <v>18.02</v>
      </c>
      <c r="C11" s="46">
        <f aca="true" t="shared" si="0" ref="C11:H11">SUM(C8:C10)</f>
        <v>17.650000000000002</v>
      </c>
      <c r="D11" s="46">
        <f t="shared" si="0"/>
        <v>17.23</v>
      </c>
      <c r="E11" s="46">
        <f t="shared" si="0"/>
        <v>17.29</v>
      </c>
      <c r="F11" s="46">
        <f t="shared" si="0"/>
        <v>16.6</v>
      </c>
      <c r="G11" s="46">
        <f t="shared" si="0"/>
        <v>16.56</v>
      </c>
      <c r="H11" s="46">
        <f t="shared" si="0"/>
        <v>17.03</v>
      </c>
      <c r="I11" s="3"/>
      <c r="J11" s="3"/>
      <c r="K11" s="3"/>
      <c r="L11" s="3"/>
      <c r="M11" s="3"/>
      <c r="N11" s="3"/>
      <c r="O11" s="3"/>
      <c r="P11" s="2"/>
      <c r="Q11" s="2"/>
      <c r="R11" s="3"/>
      <c r="S11" s="3"/>
      <c r="T11" s="3"/>
      <c r="U11" s="3"/>
      <c r="V11" s="3"/>
      <c r="W11" s="3"/>
      <c r="X11" s="3"/>
      <c r="Y11" s="3"/>
    </row>
    <row r="12" spans="1:25" ht="15.75">
      <c r="A12" s="4"/>
      <c r="B12" s="3"/>
      <c r="C12" s="17"/>
      <c r="D12" s="3"/>
      <c r="E12" s="17"/>
      <c r="F12" s="3"/>
      <c r="G12" s="17"/>
      <c r="H12" s="3" t="s">
        <v>39</v>
      </c>
      <c r="I12" s="17"/>
      <c r="J12" s="3"/>
      <c r="K12" s="17"/>
      <c r="L12" s="3"/>
      <c r="M12" s="17"/>
      <c r="N12" s="3"/>
      <c r="O12" s="17"/>
      <c r="P12" s="2"/>
      <c r="Q12" s="2"/>
      <c r="R12" s="3"/>
      <c r="S12" s="3"/>
      <c r="T12" s="3"/>
      <c r="U12" s="3"/>
      <c r="V12" s="3"/>
      <c r="W12" s="3"/>
      <c r="X12" s="3"/>
      <c r="Y12" s="3"/>
    </row>
    <row r="13" spans="1:25" ht="15.75">
      <c r="A13" s="4" t="s">
        <v>4</v>
      </c>
      <c r="B13" s="3"/>
      <c r="C13" s="17"/>
      <c r="D13" s="3"/>
      <c r="E13" s="17"/>
      <c r="F13" s="3"/>
      <c r="G13" s="17"/>
      <c r="H13" s="3" t="s">
        <v>39</v>
      </c>
      <c r="I13" s="17"/>
      <c r="J13" s="3"/>
      <c r="K13" s="17"/>
      <c r="L13" s="3"/>
      <c r="M13" s="17"/>
      <c r="N13" s="3"/>
      <c r="O13" s="17"/>
      <c r="P13" s="2"/>
      <c r="Q13" s="2"/>
      <c r="R13" s="3"/>
      <c r="S13" s="3"/>
      <c r="T13" s="3"/>
      <c r="U13" s="3"/>
      <c r="V13" s="3"/>
      <c r="W13" s="3"/>
      <c r="X13" s="3"/>
      <c r="Y13" s="3"/>
    </row>
    <row r="14" spans="1:25" ht="15.75">
      <c r="A14" s="4" t="s">
        <v>5</v>
      </c>
      <c r="I14" s="17"/>
      <c r="J14" s="3"/>
      <c r="K14" s="17"/>
      <c r="L14" s="3"/>
      <c r="M14" s="17"/>
      <c r="N14" s="3"/>
      <c r="O14" s="17"/>
      <c r="P14" s="2"/>
      <c r="Q14" s="2"/>
      <c r="R14" s="3"/>
      <c r="S14" s="3"/>
      <c r="T14" s="3"/>
      <c r="U14" s="3"/>
      <c r="V14" s="3"/>
      <c r="W14" s="3"/>
      <c r="X14" s="3"/>
      <c r="Y14" s="3"/>
    </row>
    <row r="15" spans="1:25" ht="15.75">
      <c r="A15" s="4" t="s">
        <v>25</v>
      </c>
      <c r="B15" s="46">
        <v>3.64</v>
      </c>
      <c r="C15" s="46">
        <v>3.76</v>
      </c>
      <c r="D15" s="46">
        <v>4.12</v>
      </c>
      <c r="E15" s="46">
        <v>5.02</v>
      </c>
      <c r="F15" s="46">
        <v>5.65</v>
      </c>
      <c r="G15" s="46">
        <v>6</v>
      </c>
      <c r="H15" s="3">
        <v>5.03</v>
      </c>
      <c r="I15" s="17"/>
      <c r="J15" s="3"/>
      <c r="K15" s="17"/>
      <c r="L15" s="3"/>
      <c r="M15" s="17"/>
      <c r="N15" s="3"/>
      <c r="O15" s="17"/>
      <c r="P15" s="2"/>
      <c r="Q15" s="2"/>
      <c r="R15" s="3"/>
      <c r="S15" s="3"/>
      <c r="T15" s="3"/>
      <c r="U15" s="3"/>
      <c r="V15" s="3"/>
      <c r="W15" s="3"/>
      <c r="X15" s="3"/>
      <c r="Y15" s="3"/>
    </row>
    <row r="16" spans="1:25" ht="15.75">
      <c r="A16" s="4" t="s">
        <v>26</v>
      </c>
      <c r="B16" s="46">
        <v>5.06</v>
      </c>
      <c r="C16" s="46">
        <v>5.09</v>
      </c>
      <c r="D16" s="46">
        <v>4.07</v>
      </c>
      <c r="E16" s="46">
        <v>3.02</v>
      </c>
      <c r="F16" s="46">
        <v>2.58</v>
      </c>
      <c r="G16" s="46">
        <v>1.47</v>
      </c>
      <c r="H16" s="3">
        <v>3.02</v>
      </c>
      <c r="I16" s="17"/>
      <c r="J16" s="3"/>
      <c r="K16" s="17"/>
      <c r="L16" s="3"/>
      <c r="M16" s="17"/>
      <c r="N16" s="3"/>
      <c r="O16" s="17"/>
      <c r="P16" s="2"/>
      <c r="Q16" s="2"/>
      <c r="R16" s="3"/>
      <c r="S16" s="3"/>
      <c r="T16" s="3"/>
      <c r="U16" s="3"/>
      <c r="V16" s="3"/>
      <c r="W16" s="3"/>
      <c r="X16" s="3"/>
      <c r="Y16" s="3"/>
    </row>
    <row r="17" spans="1:25" ht="15.75">
      <c r="A17" s="4" t="s">
        <v>27</v>
      </c>
      <c r="B17" s="46">
        <v>0.42</v>
      </c>
      <c r="C17" s="46">
        <v>0.16</v>
      </c>
      <c r="D17" s="46">
        <v>0.11</v>
      </c>
      <c r="E17" s="46">
        <v>0.1</v>
      </c>
      <c r="F17" s="46">
        <v>0.03</v>
      </c>
      <c r="G17" s="46">
        <v>0.01</v>
      </c>
      <c r="H17" s="3">
        <v>0.09</v>
      </c>
      <c r="I17" s="17"/>
      <c r="J17" s="3"/>
      <c r="K17" s="17"/>
      <c r="L17" s="3"/>
      <c r="M17" s="17"/>
      <c r="N17" s="3"/>
      <c r="O17" s="17"/>
      <c r="P17" s="2"/>
      <c r="Q17" s="2"/>
      <c r="R17" s="3"/>
      <c r="S17" s="3"/>
      <c r="T17" s="3"/>
      <c r="U17" s="3"/>
      <c r="V17" s="3"/>
      <c r="W17" s="3"/>
      <c r="X17" s="3"/>
      <c r="Y17" s="3"/>
    </row>
    <row r="18" spans="1:25" ht="15.75">
      <c r="A18" s="4" t="s">
        <v>6</v>
      </c>
      <c r="B18" s="46">
        <f>SUM(B15:B17)</f>
        <v>9.12</v>
      </c>
      <c r="C18" s="46">
        <f aca="true" t="shared" si="1" ref="C18:H18">SUM(C15:C17)</f>
        <v>9.01</v>
      </c>
      <c r="D18" s="46">
        <f t="shared" si="1"/>
        <v>8.3</v>
      </c>
      <c r="E18" s="46">
        <f t="shared" si="1"/>
        <v>8.139999999999999</v>
      </c>
      <c r="F18" s="46">
        <f t="shared" si="1"/>
        <v>8.26</v>
      </c>
      <c r="G18" s="46">
        <f t="shared" si="1"/>
        <v>7.4799999999999995</v>
      </c>
      <c r="H18" s="46">
        <f t="shared" si="1"/>
        <v>8.14</v>
      </c>
      <c r="I18" s="3"/>
      <c r="J18" s="3"/>
      <c r="K18" s="3"/>
      <c r="L18" s="3"/>
      <c r="M18" s="3"/>
      <c r="N18" s="3"/>
      <c r="O18" s="3"/>
      <c r="P18" s="2"/>
      <c r="Q18" s="2"/>
      <c r="R18" s="3"/>
      <c r="S18" s="3"/>
      <c r="T18" s="3"/>
      <c r="U18" s="3"/>
      <c r="V18" s="3"/>
      <c r="W18" s="3"/>
      <c r="X18" s="3"/>
      <c r="Y18" s="3"/>
    </row>
    <row r="19" spans="1:25" ht="15.75">
      <c r="A19" s="4" t="s">
        <v>28</v>
      </c>
      <c r="B19" s="47"/>
      <c r="C19" s="3"/>
      <c r="D19" s="47"/>
      <c r="E19" s="3"/>
      <c r="F19" s="3"/>
      <c r="G19" s="3"/>
      <c r="H19" s="3" t="s">
        <v>39</v>
      </c>
      <c r="I19" s="3"/>
      <c r="J19" s="3"/>
      <c r="K19" s="3"/>
      <c r="L19" s="3"/>
      <c r="M19" s="3"/>
      <c r="N19" s="3"/>
      <c r="O19" s="3"/>
      <c r="P19" s="2"/>
      <c r="Q19" s="2"/>
      <c r="R19" s="3"/>
      <c r="S19" s="3"/>
      <c r="T19" s="3"/>
      <c r="U19" s="3"/>
      <c r="V19" s="3"/>
      <c r="W19" s="3"/>
      <c r="X19" s="3"/>
      <c r="Y19" s="3"/>
    </row>
    <row r="20" spans="1:25" ht="15.75">
      <c r="A20" s="4" t="s">
        <v>29</v>
      </c>
      <c r="B20" s="46">
        <v>0.72</v>
      </c>
      <c r="C20" s="46">
        <v>0.9</v>
      </c>
      <c r="D20" s="46">
        <v>0.81</v>
      </c>
      <c r="E20" s="46">
        <v>0.89</v>
      </c>
      <c r="F20" s="46">
        <v>0.82</v>
      </c>
      <c r="G20" s="46">
        <v>0.65</v>
      </c>
      <c r="H20" s="3">
        <v>0.78</v>
      </c>
      <c r="I20" s="17"/>
      <c r="J20" s="3"/>
      <c r="K20" s="17"/>
      <c r="L20" s="3"/>
      <c r="M20" s="17"/>
      <c r="N20" s="3"/>
      <c r="O20" s="17"/>
      <c r="P20" s="2"/>
      <c r="Q20" s="2"/>
      <c r="R20" s="3"/>
      <c r="S20" s="3"/>
      <c r="T20" s="3"/>
      <c r="U20" s="3"/>
      <c r="V20" s="3"/>
      <c r="W20" s="3"/>
      <c r="X20" s="3"/>
      <c r="Y20" s="3"/>
    </row>
    <row r="21" spans="1:25" ht="15.75">
      <c r="A21" s="4" t="s">
        <v>30</v>
      </c>
      <c r="B21" s="46">
        <v>0.27</v>
      </c>
      <c r="C21" s="46">
        <v>0.41</v>
      </c>
      <c r="D21" s="46">
        <v>0.27</v>
      </c>
      <c r="E21" s="46">
        <v>0.25</v>
      </c>
      <c r="F21" s="46">
        <v>0.17</v>
      </c>
      <c r="G21" s="46">
        <v>0.09</v>
      </c>
      <c r="H21" s="3">
        <v>0.22</v>
      </c>
      <c r="I21" s="17"/>
      <c r="J21" s="3"/>
      <c r="K21" s="17"/>
      <c r="L21" s="3"/>
      <c r="M21" s="17"/>
      <c r="N21" s="3"/>
      <c r="O21" s="17"/>
      <c r="P21" s="2"/>
      <c r="Q21" s="2"/>
      <c r="R21" s="3"/>
      <c r="S21" s="3"/>
      <c r="T21" s="3"/>
      <c r="U21" s="3"/>
      <c r="V21" s="3"/>
      <c r="W21" s="3"/>
      <c r="X21" s="3"/>
      <c r="Y21" s="3"/>
    </row>
    <row r="22" spans="1:25" ht="15.75">
      <c r="A22" s="4" t="s">
        <v>31</v>
      </c>
      <c r="B22" s="46">
        <v>0.24</v>
      </c>
      <c r="C22" s="46">
        <v>0.27</v>
      </c>
      <c r="D22" s="46">
        <v>0.24</v>
      </c>
      <c r="E22" s="46">
        <v>0.28</v>
      </c>
      <c r="F22" s="46">
        <v>0.24</v>
      </c>
      <c r="G22" s="46">
        <v>0.27</v>
      </c>
      <c r="H22" s="3">
        <v>0.26</v>
      </c>
      <c r="I22" s="17"/>
      <c r="J22" s="3"/>
      <c r="K22" s="17"/>
      <c r="L22" s="3"/>
      <c r="M22" s="17"/>
      <c r="N22" s="3"/>
      <c r="O22" s="17"/>
      <c r="P22" s="2"/>
      <c r="Q22" s="2"/>
      <c r="R22" s="3"/>
      <c r="S22" s="3"/>
      <c r="T22" s="3"/>
      <c r="U22" s="3"/>
      <c r="V22" s="3"/>
      <c r="W22" s="3"/>
      <c r="X22" s="3"/>
      <c r="Y22" s="3"/>
    </row>
    <row r="23" spans="1:25" ht="15.75">
      <c r="A23" s="4" t="s">
        <v>32</v>
      </c>
      <c r="B23" s="46">
        <v>0.38</v>
      </c>
      <c r="C23" s="46">
        <v>0.49</v>
      </c>
      <c r="D23" s="46">
        <v>0.37</v>
      </c>
      <c r="E23" s="46">
        <v>0.47</v>
      </c>
      <c r="F23" s="46">
        <v>0.46</v>
      </c>
      <c r="G23" s="46">
        <v>0.35</v>
      </c>
      <c r="H23" s="3">
        <v>0.41</v>
      </c>
      <c r="I23" s="17"/>
      <c r="J23" s="3"/>
      <c r="K23" s="17"/>
      <c r="L23" s="3"/>
      <c r="M23" s="17"/>
      <c r="N23" s="3"/>
      <c r="O23" s="17"/>
      <c r="P23" s="2"/>
      <c r="Q23" s="2"/>
      <c r="R23" s="3"/>
      <c r="S23" s="3"/>
      <c r="T23" s="3"/>
      <c r="U23" s="3"/>
      <c r="V23" s="3"/>
      <c r="W23" s="3"/>
      <c r="X23" s="3"/>
      <c r="Y23" s="3"/>
    </row>
    <row r="24" spans="1:25" ht="15.75">
      <c r="A24" s="4" t="s">
        <v>33</v>
      </c>
      <c r="B24" s="46">
        <v>0.77</v>
      </c>
      <c r="C24" s="46">
        <v>0.83</v>
      </c>
      <c r="D24" s="46">
        <v>0.6</v>
      </c>
      <c r="E24" s="46">
        <v>0.55</v>
      </c>
      <c r="F24" s="46">
        <v>0.49</v>
      </c>
      <c r="G24" s="46">
        <v>0.4</v>
      </c>
      <c r="H24" s="3">
        <v>0.55</v>
      </c>
      <c r="I24" s="17"/>
      <c r="J24" s="3"/>
      <c r="K24" s="17"/>
      <c r="L24" s="3"/>
      <c r="M24" s="17"/>
      <c r="N24" s="3"/>
      <c r="O24" s="17"/>
      <c r="P24" s="2"/>
      <c r="Q24" s="2"/>
      <c r="R24" s="3"/>
      <c r="S24" s="3"/>
      <c r="T24" s="3"/>
      <c r="U24" s="3"/>
      <c r="V24" s="3"/>
      <c r="W24" s="3"/>
      <c r="X24" s="3"/>
      <c r="Y24" s="3"/>
    </row>
    <row r="25" spans="1:25" ht="15.75">
      <c r="A25" s="4" t="s">
        <v>34</v>
      </c>
      <c r="B25" s="46">
        <v>0.71</v>
      </c>
      <c r="C25" s="46">
        <v>0.87</v>
      </c>
      <c r="D25" s="46">
        <v>0.74</v>
      </c>
      <c r="E25" s="46">
        <v>0.57</v>
      </c>
      <c r="F25" s="46">
        <v>0.48</v>
      </c>
      <c r="G25" s="46">
        <v>0.36</v>
      </c>
      <c r="H25" s="3">
        <v>0.56</v>
      </c>
      <c r="I25" s="17"/>
      <c r="J25" s="3"/>
      <c r="K25" s="17"/>
      <c r="L25" s="3"/>
      <c r="M25" s="17"/>
      <c r="N25" s="3"/>
      <c r="O25" s="17"/>
      <c r="P25" s="2"/>
      <c r="Q25" s="2"/>
      <c r="R25" s="3"/>
      <c r="S25" s="3"/>
      <c r="T25" s="3"/>
      <c r="U25" s="3"/>
      <c r="V25" s="3"/>
      <c r="W25" s="3"/>
      <c r="X25" s="3"/>
      <c r="Y25" s="3"/>
    </row>
    <row r="26" spans="1:25" ht="15.75">
      <c r="A26" s="4" t="s">
        <v>35</v>
      </c>
      <c r="B26" s="46">
        <v>0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  <c r="H26" s="3">
        <v>0</v>
      </c>
      <c r="I26" s="17"/>
      <c r="J26" s="3"/>
      <c r="K26" s="17"/>
      <c r="L26" s="3"/>
      <c r="M26" s="17"/>
      <c r="N26" s="3"/>
      <c r="O26" s="17"/>
      <c r="P26" s="2"/>
      <c r="Q26" s="2"/>
      <c r="R26" s="3"/>
      <c r="S26" s="3"/>
      <c r="T26" s="3"/>
      <c r="U26" s="3"/>
      <c r="V26" s="3"/>
      <c r="W26" s="3"/>
      <c r="X26" s="3"/>
      <c r="Y26" s="3"/>
    </row>
    <row r="27" spans="1:25" ht="15.75">
      <c r="A27" s="4" t="s">
        <v>36</v>
      </c>
      <c r="B27" s="46">
        <v>0.21</v>
      </c>
      <c r="C27" s="46">
        <v>0.22</v>
      </c>
      <c r="D27" s="46">
        <v>0.19</v>
      </c>
      <c r="E27" s="46">
        <v>0.19</v>
      </c>
      <c r="F27" s="46">
        <v>0.18</v>
      </c>
      <c r="G27" s="46">
        <v>0.16</v>
      </c>
      <c r="H27" s="3">
        <v>0.18</v>
      </c>
      <c r="I27" s="17"/>
      <c r="J27" s="3"/>
      <c r="K27" s="17"/>
      <c r="L27" s="3"/>
      <c r="M27" s="17"/>
      <c r="N27" s="3"/>
      <c r="O27" s="17"/>
      <c r="P27" s="2"/>
      <c r="Q27" s="2"/>
      <c r="R27" s="3"/>
      <c r="S27" s="3"/>
      <c r="T27" s="3"/>
      <c r="U27" s="3"/>
      <c r="V27" s="3"/>
      <c r="W27" s="3"/>
      <c r="X27" s="3"/>
      <c r="Y27" s="3"/>
    </row>
    <row r="28" spans="1:25" ht="15.75">
      <c r="A28" s="4" t="s">
        <v>7</v>
      </c>
      <c r="B28" s="46">
        <f aca="true" t="shared" si="2" ref="B28:H28">SUM(B18:B27)</f>
        <v>12.420000000000002</v>
      </c>
      <c r="C28" s="46">
        <f t="shared" si="2"/>
        <v>13</v>
      </c>
      <c r="D28" s="46">
        <f t="shared" si="2"/>
        <v>11.52</v>
      </c>
      <c r="E28" s="46">
        <f t="shared" si="2"/>
        <v>11.34</v>
      </c>
      <c r="F28" s="46">
        <f t="shared" si="2"/>
        <v>11.100000000000001</v>
      </c>
      <c r="G28" s="46">
        <f t="shared" si="2"/>
        <v>9.759999999999998</v>
      </c>
      <c r="H28" s="46">
        <f t="shared" si="2"/>
        <v>11.100000000000001</v>
      </c>
      <c r="I28" s="3"/>
      <c r="J28" s="3"/>
      <c r="K28" s="3"/>
      <c r="L28" s="3"/>
      <c r="M28" s="3"/>
      <c r="N28" s="3"/>
      <c r="O28" s="3"/>
      <c r="P28" s="2"/>
      <c r="Q28" s="2"/>
      <c r="R28" s="3"/>
      <c r="S28" s="3"/>
      <c r="T28" s="3"/>
      <c r="U28" s="3"/>
      <c r="V28" s="3"/>
      <c r="W28" s="3"/>
      <c r="X28" s="3"/>
      <c r="Y28" s="3"/>
    </row>
    <row r="29" spans="1:25" ht="15.75">
      <c r="A29" s="4"/>
      <c r="B29" s="46"/>
      <c r="C29" s="46"/>
      <c r="D29" s="46"/>
      <c r="E29" s="46"/>
      <c r="F29" s="46"/>
      <c r="G29" s="46"/>
      <c r="H29" s="3" t="s">
        <v>39</v>
      </c>
      <c r="I29" s="17"/>
      <c r="J29" s="3"/>
      <c r="K29" s="17"/>
      <c r="L29" s="3"/>
      <c r="M29" s="17"/>
      <c r="N29" s="3"/>
      <c r="O29" s="17"/>
      <c r="P29" s="2"/>
      <c r="Q29" s="2"/>
      <c r="R29" s="3"/>
      <c r="S29" s="3"/>
      <c r="T29" s="3"/>
      <c r="U29" s="3"/>
      <c r="V29" s="3"/>
      <c r="W29" s="3"/>
      <c r="X29" s="3"/>
      <c r="Y29" s="3"/>
    </row>
    <row r="30" spans="1:25" ht="15.75">
      <c r="A30" s="4" t="s">
        <v>8</v>
      </c>
      <c r="B30" s="47"/>
      <c r="C30" s="46"/>
      <c r="D30" s="46"/>
      <c r="E30" s="46"/>
      <c r="F30" s="46"/>
      <c r="G30" s="46"/>
      <c r="H30" s="3" t="s">
        <v>39</v>
      </c>
      <c r="I30" s="17"/>
      <c r="J30" s="3"/>
      <c r="K30" s="17"/>
      <c r="L30" s="3"/>
      <c r="M30" s="17"/>
      <c r="N30" s="3"/>
      <c r="O30" s="17"/>
      <c r="P30" s="2"/>
      <c r="Q30" s="2"/>
      <c r="R30" s="3"/>
      <c r="S30" s="3"/>
      <c r="T30" s="3"/>
      <c r="U30" s="3"/>
      <c r="V30" s="3"/>
      <c r="W30" s="3"/>
      <c r="X30" s="3"/>
      <c r="Y30" s="3"/>
    </row>
    <row r="31" spans="1:25" ht="15.75">
      <c r="A31" s="4" t="s">
        <v>9</v>
      </c>
      <c r="B31" s="46">
        <v>0.51</v>
      </c>
      <c r="C31" s="46">
        <v>0.81</v>
      </c>
      <c r="D31" s="46">
        <v>1.34</v>
      </c>
      <c r="E31" s="46">
        <v>1.84</v>
      </c>
      <c r="F31" s="46">
        <v>1.8</v>
      </c>
      <c r="G31" s="46">
        <v>1.62</v>
      </c>
      <c r="H31" s="3">
        <v>1.47</v>
      </c>
      <c r="I31" s="17"/>
      <c r="J31" s="3"/>
      <c r="K31" s="17"/>
      <c r="L31" s="3"/>
      <c r="M31" s="17"/>
      <c r="N31" s="3"/>
      <c r="O31" s="17"/>
      <c r="P31" s="2"/>
      <c r="Q31" s="2"/>
      <c r="R31" s="3"/>
      <c r="S31" s="3"/>
      <c r="T31" s="3"/>
      <c r="U31" s="3"/>
      <c r="V31" s="3"/>
      <c r="W31" s="3"/>
      <c r="X31" s="3"/>
      <c r="Y31" s="3"/>
    </row>
    <row r="32" spans="1:25" ht="15.75">
      <c r="A32" s="4" t="s">
        <v>10</v>
      </c>
      <c r="B32" s="46">
        <v>10.66</v>
      </c>
      <c r="C32" s="46">
        <v>6.11</v>
      </c>
      <c r="D32" s="46">
        <v>3.13</v>
      </c>
      <c r="E32" s="46">
        <v>1.34</v>
      </c>
      <c r="F32" s="46">
        <v>0.54</v>
      </c>
      <c r="G32" s="46">
        <v>0.17</v>
      </c>
      <c r="H32" s="3">
        <v>2.3</v>
      </c>
      <c r="I32" s="17"/>
      <c r="J32" s="3"/>
      <c r="K32" s="17"/>
      <c r="L32" s="3"/>
      <c r="M32" s="17"/>
      <c r="N32" s="3"/>
      <c r="O32" s="17"/>
      <c r="P32" s="2"/>
      <c r="Q32" s="2"/>
      <c r="R32" s="3"/>
      <c r="S32" s="3"/>
      <c r="T32" s="3"/>
      <c r="U32" s="3"/>
      <c r="V32" s="3"/>
      <c r="W32" s="3"/>
      <c r="X32" s="3"/>
      <c r="Y32" s="3"/>
    </row>
    <row r="33" spans="1:25" ht="15.75">
      <c r="A33" s="4" t="s">
        <v>42</v>
      </c>
      <c r="B33" s="46">
        <v>5.27</v>
      </c>
      <c r="C33" s="46">
        <v>4.58</v>
      </c>
      <c r="D33" s="46">
        <v>3.89</v>
      </c>
      <c r="E33" s="46">
        <v>2.55</v>
      </c>
      <c r="F33" s="46">
        <v>2.03</v>
      </c>
      <c r="G33" s="46">
        <v>1.66</v>
      </c>
      <c r="H33" s="3">
        <v>2.83</v>
      </c>
      <c r="I33" s="17"/>
      <c r="J33" s="3"/>
      <c r="K33" s="17"/>
      <c r="L33" s="3"/>
      <c r="M33" s="17"/>
      <c r="N33" s="3"/>
      <c r="O33" s="17"/>
      <c r="P33" s="2"/>
      <c r="Q33" s="2"/>
      <c r="R33" s="3"/>
      <c r="S33" s="3"/>
      <c r="T33" s="3"/>
      <c r="U33" s="3"/>
      <c r="V33" s="3"/>
      <c r="W33" s="3"/>
      <c r="X33" s="3"/>
      <c r="Y33" s="3"/>
    </row>
    <row r="34" spans="1:25" ht="15.75">
      <c r="A34" s="4" t="s">
        <v>11</v>
      </c>
      <c r="B34" s="46">
        <v>0.09</v>
      </c>
      <c r="C34" s="46">
        <v>0.05</v>
      </c>
      <c r="D34" s="46">
        <v>0.04</v>
      </c>
      <c r="E34" s="46">
        <v>0.02</v>
      </c>
      <c r="F34" s="46">
        <v>0.01</v>
      </c>
      <c r="G34" s="46">
        <v>0.01</v>
      </c>
      <c r="H34" s="3">
        <v>0.03</v>
      </c>
      <c r="I34" s="17"/>
      <c r="J34" s="3"/>
      <c r="K34" s="17"/>
      <c r="L34" s="3"/>
      <c r="M34" s="17"/>
      <c r="N34" s="3"/>
      <c r="O34" s="17"/>
      <c r="P34" s="2"/>
      <c r="Q34" s="2"/>
      <c r="R34" s="3"/>
      <c r="S34" s="3"/>
      <c r="T34" s="3"/>
      <c r="U34" s="3"/>
      <c r="V34" s="3"/>
      <c r="W34" s="3"/>
      <c r="X34" s="3"/>
      <c r="Y34" s="3"/>
    </row>
    <row r="35" spans="1:25" ht="15.75">
      <c r="A35" s="4" t="s">
        <v>12</v>
      </c>
      <c r="B35" s="46">
        <v>0.38</v>
      </c>
      <c r="C35" s="46">
        <v>0.33</v>
      </c>
      <c r="D35" s="46">
        <v>0.24</v>
      </c>
      <c r="E35" s="46">
        <v>0.22</v>
      </c>
      <c r="F35" s="46">
        <v>0.18</v>
      </c>
      <c r="G35" s="46">
        <v>0.13</v>
      </c>
      <c r="H35" s="3">
        <v>0.21</v>
      </c>
      <c r="I35" s="17"/>
      <c r="J35" s="3"/>
      <c r="K35" s="17"/>
      <c r="L35" s="3"/>
      <c r="M35" s="17"/>
      <c r="N35" s="3"/>
      <c r="O35" s="17"/>
      <c r="P35" s="2"/>
      <c r="Q35" s="2"/>
      <c r="R35" s="3"/>
      <c r="S35" s="3"/>
      <c r="T35" s="3"/>
      <c r="U35" s="3"/>
      <c r="V35" s="3"/>
      <c r="W35" s="3"/>
      <c r="X35" s="3"/>
      <c r="Y35" s="3"/>
    </row>
    <row r="36" spans="1:25" ht="15.75" customHeight="1">
      <c r="A36" s="4" t="s">
        <v>13</v>
      </c>
      <c r="B36" s="46">
        <v>0.96</v>
      </c>
      <c r="C36" s="46">
        <v>0.73</v>
      </c>
      <c r="D36" s="46">
        <v>0.67</v>
      </c>
      <c r="E36" s="46">
        <v>0.64</v>
      </c>
      <c r="F36" s="46">
        <v>0.44</v>
      </c>
      <c r="G36" s="46">
        <v>0.27</v>
      </c>
      <c r="H36" s="3">
        <v>0.52</v>
      </c>
      <c r="I36" s="17"/>
      <c r="J36" s="3"/>
      <c r="K36" s="17"/>
      <c r="L36" s="3"/>
      <c r="M36" s="17"/>
      <c r="N36" s="3"/>
      <c r="O36" s="17"/>
      <c r="P36" s="2"/>
      <c r="Q36" s="2"/>
      <c r="R36" s="3"/>
      <c r="S36" s="3"/>
      <c r="T36" s="3"/>
      <c r="U36" s="3"/>
      <c r="V36" s="3"/>
      <c r="W36" s="3"/>
      <c r="X36" s="3"/>
      <c r="Y36" s="3"/>
    </row>
    <row r="37" spans="1:25" ht="15.75" customHeight="1">
      <c r="A37" s="4" t="s">
        <v>14</v>
      </c>
      <c r="B37" s="46">
        <f>SUM(B31:B36)</f>
        <v>17.869999999999997</v>
      </c>
      <c r="C37" s="46">
        <f aca="true" t="shared" si="3" ref="C37:H37">SUM(C31:C36)</f>
        <v>12.610000000000001</v>
      </c>
      <c r="D37" s="46">
        <f t="shared" si="3"/>
        <v>9.309999999999999</v>
      </c>
      <c r="E37" s="46">
        <f t="shared" si="3"/>
        <v>6.609999999999999</v>
      </c>
      <c r="F37" s="46">
        <f t="shared" si="3"/>
        <v>4.999999999999999</v>
      </c>
      <c r="G37" s="46">
        <f t="shared" si="3"/>
        <v>3.86</v>
      </c>
      <c r="H37" s="46">
        <f t="shared" si="3"/>
        <v>7.359999999999999</v>
      </c>
      <c r="I37" s="3"/>
      <c r="J37" s="3"/>
      <c r="K37" s="3"/>
      <c r="L37" s="3"/>
      <c r="M37" s="3"/>
      <c r="N37" s="3"/>
      <c r="O37" s="3"/>
      <c r="P37" s="2"/>
      <c r="Q37" s="2"/>
      <c r="R37" s="3"/>
      <c r="S37" s="3"/>
      <c r="T37" s="3"/>
      <c r="U37" s="3"/>
      <c r="V37" s="3"/>
      <c r="W37" s="3"/>
      <c r="X37" s="3"/>
      <c r="Y37" s="3"/>
    </row>
    <row r="38" spans="1:25" ht="15.75" customHeight="1">
      <c r="A38" s="4"/>
      <c r="B38" s="46"/>
      <c r="C38" s="46"/>
      <c r="D38" s="46"/>
      <c r="E38" s="46"/>
      <c r="F38" s="46"/>
      <c r="G38" s="46"/>
      <c r="H38" s="3" t="s">
        <v>39</v>
      </c>
      <c r="I38" s="17"/>
      <c r="J38" s="3"/>
      <c r="K38" s="17"/>
      <c r="L38" s="3"/>
      <c r="M38" s="17"/>
      <c r="N38" s="3"/>
      <c r="O38" s="17"/>
      <c r="P38" s="2"/>
      <c r="Q38" s="2"/>
      <c r="R38" s="3"/>
      <c r="S38" s="3"/>
      <c r="T38" s="3"/>
      <c r="U38" s="3"/>
      <c r="V38" s="3"/>
      <c r="W38" s="3"/>
      <c r="X38" s="3"/>
      <c r="Y38" s="3"/>
    </row>
    <row r="39" spans="1:25" ht="15.75" customHeight="1">
      <c r="A39" s="4" t="s">
        <v>15</v>
      </c>
      <c r="B39" s="46">
        <f>SUM(B28,B37)</f>
        <v>30.29</v>
      </c>
      <c r="C39" s="46">
        <f aca="true" t="shared" si="4" ref="C39:H39">SUM(C28,C37)</f>
        <v>25.61</v>
      </c>
      <c r="D39" s="46">
        <f t="shared" si="4"/>
        <v>20.83</v>
      </c>
      <c r="E39" s="46">
        <f t="shared" si="4"/>
        <v>17.95</v>
      </c>
      <c r="F39" s="46">
        <f t="shared" si="4"/>
        <v>16.1</v>
      </c>
      <c r="G39" s="46">
        <f t="shared" si="4"/>
        <v>13.619999999999997</v>
      </c>
      <c r="H39" s="46">
        <f t="shared" si="4"/>
        <v>18.46</v>
      </c>
      <c r="I39" s="3"/>
      <c r="J39" s="3"/>
      <c r="K39" s="3"/>
      <c r="L39" s="3"/>
      <c r="M39" s="3"/>
      <c r="N39" s="3"/>
      <c r="O39" s="3"/>
      <c r="P39" s="2"/>
      <c r="Q39" s="3"/>
      <c r="R39" s="3"/>
      <c r="S39" s="3"/>
      <c r="T39" s="3"/>
      <c r="U39" s="3"/>
      <c r="V39" s="3"/>
      <c r="W39" s="3"/>
      <c r="X39" s="3"/>
      <c r="Y39" s="3"/>
    </row>
    <row r="40" spans="1:25" ht="15.75" customHeight="1">
      <c r="A40" s="4"/>
      <c r="B40" s="46"/>
      <c r="C40" s="46"/>
      <c r="D40" s="46"/>
      <c r="E40" s="46"/>
      <c r="F40" s="46"/>
      <c r="G40" s="46"/>
      <c r="H40" s="3" t="s">
        <v>39</v>
      </c>
      <c r="I40" s="17"/>
      <c r="J40" s="3"/>
      <c r="K40" s="17"/>
      <c r="L40" s="3"/>
      <c r="M40" s="17"/>
      <c r="N40" s="3"/>
      <c r="O40" s="17"/>
      <c r="P40" s="2"/>
      <c r="Q40" s="3"/>
      <c r="R40" s="3"/>
      <c r="S40" s="3"/>
      <c r="T40" s="3"/>
      <c r="U40" s="3"/>
      <c r="V40" s="3"/>
      <c r="W40" s="3"/>
      <c r="X40" s="3"/>
      <c r="Y40" s="3"/>
    </row>
    <row r="41" spans="1:25" ht="15.75" customHeight="1">
      <c r="A41" s="4" t="s">
        <v>16</v>
      </c>
      <c r="B41" s="46">
        <f>B11-B39</f>
        <v>-12.27</v>
      </c>
      <c r="C41" s="46">
        <f aca="true" t="shared" si="5" ref="C41:H41">C11-C39</f>
        <v>-7.959999999999997</v>
      </c>
      <c r="D41" s="46">
        <f t="shared" si="5"/>
        <v>-3.599999999999998</v>
      </c>
      <c r="E41" s="46">
        <f t="shared" si="5"/>
        <v>-0.6600000000000001</v>
      </c>
      <c r="F41" s="46">
        <f t="shared" si="5"/>
        <v>0.5</v>
      </c>
      <c r="G41" s="46">
        <f t="shared" si="5"/>
        <v>2.9400000000000013</v>
      </c>
      <c r="H41" s="46">
        <f t="shared" si="5"/>
        <v>-1.4299999999999997</v>
      </c>
      <c r="I41" s="3"/>
      <c r="J41" s="3"/>
      <c r="K41" s="3"/>
      <c r="L41" s="3"/>
      <c r="M41" s="3"/>
      <c r="N41" s="3"/>
      <c r="O41" s="3"/>
      <c r="P41" s="2"/>
      <c r="Q41" s="3"/>
      <c r="R41" s="3"/>
      <c r="S41" s="3"/>
      <c r="T41" s="3"/>
      <c r="U41" s="3"/>
      <c r="V41" s="3"/>
      <c r="W41" s="3"/>
      <c r="X41" s="3"/>
      <c r="Y41" s="3"/>
    </row>
    <row r="42" spans="1:25" ht="15.75" customHeight="1">
      <c r="A42" s="4" t="s">
        <v>17</v>
      </c>
      <c r="B42" s="46">
        <f>B11-B28</f>
        <v>5.599999999999998</v>
      </c>
      <c r="C42" s="46">
        <f aca="true" t="shared" si="6" ref="C42:H42">C11-C28</f>
        <v>4.650000000000002</v>
      </c>
      <c r="D42" s="46">
        <f t="shared" si="6"/>
        <v>5.710000000000001</v>
      </c>
      <c r="E42" s="46">
        <f t="shared" si="6"/>
        <v>5.949999999999999</v>
      </c>
      <c r="F42" s="46">
        <f t="shared" si="6"/>
        <v>5.5</v>
      </c>
      <c r="G42" s="46">
        <f t="shared" si="6"/>
        <v>6.800000000000001</v>
      </c>
      <c r="H42" s="46">
        <f t="shared" si="6"/>
        <v>5.93</v>
      </c>
      <c r="I42" s="3"/>
      <c r="J42" s="3"/>
      <c r="K42" s="3"/>
      <c r="L42" s="3"/>
      <c r="M42" s="3"/>
      <c r="N42" s="3"/>
      <c r="O42" s="3"/>
      <c r="P42" s="2"/>
      <c r="Q42" s="3"/>
      <c r="R42" s="3"/>
      <c r="S42" s="3"/>
      <c r="T42" s="3"/>
      <c r="U42" s="3"/>
      <c r="V42" s="3"/>
      <c r="W42" s="3"/>
      <c r="X42" s="3"/>
      <c r="Y42" s="3"/>
    </row>
    <row r="43" spans="1:15" ht="5.25" customHeight="1" thickBot="1">
      <c r="A43" s="8"/>
      <c r="B43" s="48" t="s">
        <v>39</v>
      </c>
      <c r="C43" s="48" t="s">
        <v>39</v>
      </c>
      <c r="D43" s="48" t="s">
        <v>39</v>
      </c>
      <c r="E43" s="48" t="s">
        <v>39</v>
      </c>
      <c r="F43" s="48" t="s">
        <v>39</v>
      </c>
      <c r="G43" s="48" t="s">
        <v>39</v>
      </c>
      <c r="H43" s="48" t="s">
        <v>39</v>
      </c>
      <c r="I43" s="13"/>
      <c r="J43" s="13"/>
      <c r="K43" s="13"/>
      <c r="L43" s="13"/>
      <c r="M43" s="13"/>
      <c r="N43" s="13"/>
      <c r="O43" s="13"/>
    </row>
    <row r="44" spans="1:25" ht="15.75" customHeight="1">
      <c r="A44" s="4" t="s">
        <v>18</v>
      </c>
      <c r="B44" s="12" t="s">
        <v>39</v>
      </c>
      <c r="C44" s="12" t="s">
        <v>39</v>
      </c>
      <c r="D44" s="12" t="s">
        <v>39</v>
      </c>
      <c r="E44" s="12" t="s">
        <v>39</v>
      </c>
      <c r="F44" s="12" t="s">
        <v>39</v>
      </c>
      <c r="G44" s="12" t="s">
        <v>39</v>
      </c>
      <c r="H44" s="12" t="s">
        <v>39</v>
      </c>
      <c r="I44" s="28"/>
      <c r="J44" s="28"/>
      <c r="K44" s="28"/>
      <c r="L44" s="28"/>
      <c r="M44" s="28"/>
      <c r="N44" s="28"/>
      <c r="O44" s="28"/>
      <c r="P44" s="29"/>
      <c r="Q44" s="29"/>
      <c r="R44" s="29"/>
      <c r="S44" s="27"/>
      <c r="T44" s="27"/>
      <c r="U44" s="27"/>
      <c r="V44" s="27"/>
      <c r="W44" s="27"/>
      <c r="X44" s="27"/>
      <c r="Y44" s="27"/>
    </row>
    <row r="45" spans="1:25" ht="15.75" customHeight="1">
      <c r="A45" s="4" t="s">
        <v>19</v>
      </c>
      <c r="B45" s="32">
        <v>35</v>
      </c>
      <c r="C45" s="32">
        <v>69</v>
      </c>
      <c r="D45" s="32">
        <v>133</v>
      </c>
      <c r="E45" s="32">
        <v>295</v>
      </c>
      <c r="F45" s="32">
        <v>666</v>
      </c>
      <c r="G45" s="33">
        <v>2086</v>
      </c>
      <c r="H45" s="4">
        <v>155</v>
      </c>
      <c r="I45" s="4"/>
      <c r="J45" s="4"/>
      <c r="K45" s="4"/>
      <c r="L45" s="4"/>
      <c r="M45" s="4"/>
      <c r="N45" s="6"/>
      <c r="O45" s="4"/>
      <c r="P45" s="19"/>
      <c r="Q45" s="19"/>
      <c r="R45" s="19"/>
      <c r="S45" s="6"/>
      <c r="T45" s="6"/>
      <c r="U45" s="6"/>
      <c r="V45" s="6"/>
      <c r="W45" s="6"/>
      <c r="X45" s="6"/>
      <c r="Y45" s="6"/>
    </row>
    <row r="46" spans="1:25" ht="15.75" customHeight="1">
      <c r="A46" s="4" t="s">
        <v>20</v>
      </c>
      <c r="B46" s="33">
        <v>14976</v>
      </c>
      <c r="C46" s="33">
        <v>17075</v>
      </c>
      <c r="D46" s="33">
        <v>18185</v>
      </c>
      <c r="E46" s="33">
        <v>19455</v>
      </c>
      <c r="F46" s="33">
        <v>20707</v>
      </c>
      <c r="G46" s="33">
        <v>20191</v>
      </c>
      <c r="H46" s="6">
        <v>18951</v>
      </c>
      <c r="I46" s="6"/>
      <c r="J46" s="6"/>
      <c r="K46" s="6"/>
      <c r="L46" s="6"/>
      <c r="M46" s="6"/>
      <c r="N46" s="6"/>
      <c r="O46" s="6"/>
      <c r="P46" s="19"/>
      <c r="Q46" s="19"/>
      <c r="R46" s="19"/>
      <c r="S46" s="6"/>
      <c r="T46" s="6"/>
      <c r="U46" s="6"/>
      <c r="V46" s="6"/>
      <c r="W46" s="6"/>
      <c r="X46" s="6"/>
      <c r="Y46" s="6"/>
    </row>
    <row r="47" spans="1:25" ht="15.75" customHeight="1">
      <c r="A47" s="4" t="s">
        <v>23</v>
      </c>
      <c r="B47" s="32">
        <v>0.2</v>
      </c>
      <c r="C47" s="32">
        <v>3.58</v>
      </c>
      <c r="D47" s="32">
        <v>6.25</v>
      </c>
      <c r="E47" s="32">
        <v>23.25</v>
      </c>
      <c r="F47" s="32">
        <v>44.24</v>
      </c>
      <c r="G47" s="32">
        <v>43.24</v>
      </c>
      <c r="H47" s="3">
        <v>7.02</v>
      </c>
      <c r="I47" s="3"/>
      <c r="J47" s="3"/>
      <c r="K47" s="3"/>
      <c r="L47" s="3"/>
      <c r="M47" s="3"/>
      <c r="N47" s="3"/>
      <c r="O47" s="3"/>
      <c r="P47" s="11"/>
      <c r="Q47" s="11"/>
      <c r="R47" s="11"/>
      <c r="S47" s="4"/>
      <c r="T47" s="4"/>
      <c r="U47" s="4"/>
      <c r="V47" s="4"/>
      <c r="W47" s="4"/>
      <c r="X47" s="4"/>
      <c r="Y47" s="4"/>
    </row>
    <row r="48" spans="1:25" ht="15.75" customHeight="1">
      <c r="A48" s="4" t="s">
        <v>21</v>
      </c>
      <c r="B48" s="32">
        <v>0</v>
      </c>
      <c r="C48" s="32">
        <v>5</v>
      </c>
      <c r="D48" s="32">
        <v>16</v>
      </c>
      <c r="E48" s="32">
        <v>56</v>
      </c>
      <c r="F48" s="32">
        <v>140</v>
      </c>
      <c r="G48" s="32">
        <v>412</v>
      </c>
      <c r="H48" s="5">
        <v>24</v>
      </c>
      <c r="I48" s="5"/>
      <c r="J48" s="5"/>
      <c r="K48" s="5"/>
      <c r="L48" s="5"/>
      <c r="M48" s="5"/>
      <c r="N48" s="5"/>
      <c r="O48" s="5"/>
      <c r="P48" s="20"/>
      <c r="Q48" s="20"/>
      <c r="R48" s="20"/>
      <c r="S48" s="5"/>
      <c r="T48" s="5"/>
      <c r="U48" s="5"/>
      <c r="V48" s="5"/>
      <c r="W48" s="5"/>
      <c r="X48" s="5"/>
      <c r="Y48" s="5"/>
    </row>
    <row r="49" spans="1:25" ht="15.75" customHeight="1">
      <c r="A49" s="4" t="s">
        <v>37</v>
      </c>
      <c r="B49" s="3">
        <v>1.85</v>
      </c>
      <c r="C49" s="3">
        <v>1.29</v>
      </c>
      <c r="D49" s="3">
        <v>0.42</v>
      </c>
      <c r="E49" s="3">
        <v>0.54</v>
      </c>
      <c r="F49" s="3">
        <v>0.38</v>
      </c>
      <c r="G49" s="3">
        <v>0.26</v>
      </c>
      <c r="H49" s="3">
        <v>0.59</v>
      </c>
      <c r="I49" s="3"/>
      <c r="J49" s="3"/>
      <c r="K49" s="3"/>
      <c r="L49" s="3"/>
      <c r="M49" s="3"/>
      <c r="N49" s="3"/>
      <c r="O49" s="3"/>
      <c r="P49" s="2"/>
      <c r="Q49" s="2"/>
      <c r="R49" s="2"/>
      <c r="S49" s="3"/>
      <c r="T49" s="3"/>
      <c r="U49" s="3"/>
      <c r="V49" s="3"/>
      <c r="W49" s="3"/>
      <c r="X49" s="3"/>
      <c r="Y49" s="3"/>
    </row>
    <row r="50" spans="1:15" ht="6" customHeight="1" thickBot="1">
      <c r="A50" s="8"/>
      <c r="B50" s="8"/>
      <c r="C50" s="8"/>
      <c r="D50" s="8"/>
      <c r="E50" s="8"/>
      <c r="F50" s="8"/>
      <c r="G50" s="8"/>
      <c r="H50" s="8"/>
      <c r="I50" s="13"/>
      <c r="J50" s="13"/>
      <c r="K50" s="13"/>
      <c r="L50" s="13"/>
      <c r="M50" s="13"/>
      <c r="N50" s="13"/>
      <c r="O50" s="13"/>
    </row>
    <row r="51" spans="1:25" ht="6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27"/>
      <c r="Q51" s="27"/>
      <c r="R51" s="27"/>
      <c r="S51" s="27"/>
      <c r="T51" s="27"/>
      <c r="U51" s="27"/>
      <c r="V51" s="27"/>
      <c r="W51" s="27"/>
      <c r="X51" s="27"/>
      <c r="Y51" s="27"/>
    </row>
    <row r="52" spans="1:25" ht="12.75" customHeight="1">
      <c r="A52" s="34" t="s">
        <v>62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27"/>
      <c r="Q52" s="27"/>
      <c r="R52" s="27"/>
      <c r="S52" s="27"/>
      <c r="T52" s="27"/>
      <c r="U52" s="27"/>
      <c r="V52" s="27"/>
      <c r="W52" s="27"/>
      <c r="X52" s="27"/>
      <c r="Y52" s="27"/>
    </row>
    <row r="53" spans="1:15" ht="15.75" customHeight="1">
      <c r="A53" s="4" t="s">
        <v>40</v>
      </c>
      <c r="B53" s="11"/>
      <c r="C53" s="12"/>
      <c r="D53" s="12"/>
      <c r="E53" s="12"/>
      <c r="F53" s="12"/>
      <c r="G53" s="13"/>
      <c r="H53" s="13"/>
      <c r="I53" s="13"/>
      <c r="J53" s="13"/>
      <c r="K53" s="13"/>
      <c r="L53" s="13"/>
      <c r="M53" s="13"/>
      <c r="N53" s="13"/>
      <c r="O53" s="13"/>
    </row>
    <row r="54" spans="1:15" ht="15.75" customHeight="1">
      <c r="A54" s="14" t="s">
        <v>24</v>
      </c>
      <c r="B54" s="11"/>
      <c r="C54" s="12"/>
      <c r="D54" s="12"/>
      <c r="E54" s="12"/>
      <c r="F54" s="12"/>
      <c r="G54" s="13"/>
      <c r="H54" s="13"/>
      <c r="I54" s="13"/>
      <c r="J54" s="13"/>
      <c r="K54" s="13"/>
      <c r="L54" s="13"/>
      <c r="M54" s="13"/>
      <c r="N54" s="13"/>
      <c r="O54" s="13"/>
    </row>
    <row r="55" spans="1:15" ht="15.75">
      <c r="A55" s="7" t="s">
        <v>41</v>
      </c>
      <c r="B55" s="11"/>
      <c r="C55" s="10"/>
      <c r="D55" s="10"/>
      <c r="E55" s="10"/>
      <c r="F55" s="10"/>
      <c r="G55" s="12"/>
      <c r="H55" s="12"/>
      <c r="I55" s="15"/>
      <c r="J55" s="15"/>
      <c r="K55" s="15"/>
      <c r="L55" s="10"/>
      <c r="M55" s="10"/>
      <c r="N55" s="10"/>
      <c r="O55" s="10"/>
    </row>
    <row r="56" spans="1:15" ht="15.75" customHeight="1">
      <c r="A56" s="35" t="s">
        <v>67</v>
      </c>
      <c r="B56" s="12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</row>
    <row r="57" spans="1:15" ht="15.75">
      <c r="A57" s="16" t="s">
        <v>54</v>
      </c>
      <c r="B57" s="12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</row>
    <row r="58" spans="1:18" ht="15.75">
      <c r="A58" s="16" t="s">
        <v>55</v>
      </c>
      <c r="B58" s="2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Q58" s="1"/>
      <c r="R58" s="1"/>
    </row>
    <row r="59" spans="1:6" ht="15.75">
      <c r="A59" s="21"/>
      <c r="B59" s="21"/>
      <c r="C59" s="21"/>
      <c r="E59" s="1"/>
      <c r="F59" s="1"/>
    </row>
    <row r="60" spans="1:6" ht="15.75">
      <c r="A60" s="21"/>
      <c r="B60" s="21"/>
      <c r="C60" s="21"/>
      <c r="E60" s="1"/>
      <c r="F60" s="1"/>
    </row>
    <row r="61" spans="1:3" ht="15.75">
      <c r="A61" s="21"/>
      <c r="B61" s="21"/>
      <c r="C61" s="21"/>
    </row>
    <row r="62" spans="1:3" ht="15.75">
      <c r="A62" s="21"/>
      <c r="B62" s="21"/>
      <c r="C62" s="21"/>
    </row>
    <row r="63" spans="1:3" ht="15.75">
      <c r="A63" s="21"/>
      <c r="B63" s="21"/>
      <c r="C63" s="21"/>
    </row>
    <row r="64" spans="1:3" ht="15.75">
      <c r="A64" s="21"/>
      <c r="B64" s="21"/>
      <c r="C64" s="21"/>
    </row>
    <row r="65" spans="1:3" ht="15.75">
      <c r="A65" s="21"/>
      <c r="B65" s="21"/>
      <c r="C65" s="21"/>
    </row>
    <row r="66" spans="1:3" ht="15.75">
      <c r="A66" s="21"/>
      <c r="B66" s="21"/>
      <c r="C66" s="21"/>
    </row>
    <row r="67" spans="1:3" ht="15.75">
      <c r="A67" s="21"/>
      <c r="B67" s="21"/>
      <c r="C67" s="21"/>
    </row>
    <row r="68" spans="1:3" ht="15.75">
      <c r="A68" s="21"/>
      <c r="B68" s="21"/>
      <c r="C68" s="21"/>
    </row>
    <row r="69" spans="1:3" ht="15.75">
      <c r="A69" s="21"/>
      <c r="B69" s="21"/>
      <c r="C69" s="21"/>
    </row>
    <row r="70" spans="1:3" ht="15.75">
      <c r="A70" s="21"/>
      <c r="B70" s="21"/>
      <c r="C70" s="21"/>
    </row>
    <row r="71" spans="1:3" ht="15.75">
      <c r="A71" s="21"/>
      <c r="B71" s="21"/>
      <c r="C71" s="21"/>
    </row>
    <row r="72" spans="1:15" ht="15.7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</row>
    <row r="73" spans="1:15" ht="15.7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</row>
    <row r="74" spans="1:15" ht="15.7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</row>
    <row r="75" spans="1:15" ht="15.7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</row>
    <row r="76" spans="1:15" ht="15.7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</row>
    <row r="77" spans="1:15" ht="15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</row>
    <row r="78" spans="1:15" ht="15.7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</row>
    <row r="79" spans="1:15" ht="15.7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</row>
    <row r="80" spans="1:15" ht="15.7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</row>
    <row r="81" spans="1:15" ht="15.7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</row>
    <row r="82" spans="1:15" ht="15.7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</row>
    <row r="83" spans="1:15" ht="15.7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</row>
    <row r="84" spans="1:15" ht="15.7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</row>
    <row r="85" spans="1:15" ht="15.7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</row>
    <row r="86" spans="1:15" ht="15.7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</row>
    <row r="87" spans="1:15" ht="15.7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</row>
    <row r="88" spans="1:15" ht="15.7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</row>
    <row r="89" spans="1:15" ht="15.7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</row>
    <row r="90" spans="1:15" ht="15.7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</row>
    <row r="91" spans="1:15" ht="15.7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</row>
    <row r="92" spans="1:15" ht="15.7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</row>
    <row r="93" spans="1:15" ht="15.7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</row>
    <row r="94" spans="1:15" ht="15.7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</row>
    <row r="95" spans="1:15" ht="15.7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</row>
    <row r="96" spans="1:15" ht="15.7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</row>
    <row r="97" spans="1:15" ht="15.7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</row>
    <row r="98" spans="1:15" ht="15.7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</row>
    <row r="99" spans="1:15" ht="15.7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</row>
    <row r="100" spans="1:15" ht="15.7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</row>
    <row r="101" spans="1:15" ht="15.7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</row>
    <row r="102" spans="1:15" ht="15.7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</row>
    <row r="103" spans="1:15" ht="15.7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</row>
    <row r="104" spans="1:15" ht="15.7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</row>
    <row r="105" spans="1:15" ht="15.75">
      <c r="A105" s="21"/>
      <c r="B105" s="21"/>
      <c r="I105" s="21"/>
      <c r="J105" s="21"/>
      <c r="K105" s="21"/>
      <c r="L105" s="21"/>
      <c r="M105" s="21"/>
      <c r="N105" s="21"/>
      <c r="O105" s="21"/>
    </row>
    <row r="106" spans="1:2" ht="15.75">
      <c r="A106" s="21"/>
      <c r="B106" s="21"/>
    </row>
    <row r="107" spans="1:2" ht="15.75">
      <c r="A107" s="21"/>
      <c r="B107" s="21"/>
    </row>
    <row r="108" spans="1:2" ht="15.75">
      <c r="A108" s="21"/>
      <c r="B108" s="21"/>
    </row>
    <row r="109" spans="1:2" ht="15.75">
      <c r="A109" s="21"/>
      <c r="B109" s="21"/>
    </row>
    <row r="110" spans="1:2" ht="15.75">
      <c r="A110" s="21"/>
      <c r="B110" s="21"/>
    </row>
    <row r="111" spans="1:2" ht="15.75">
      <c r="A111" s="21"/>
      <c r="B111" s="21"/>
    </row>
    <row r="112" spans="1:2" ht="15.75">
      <c r="A112" s="21"/>
      <c r="B112" s="21"/>
    </row>
    <row r="113" spans="1:2" ht="15.75">
      <c r="A113" s="21"/>
      <c r="B113" s="21"/>
    </row>
    <row r="114" spans="1:2" ht="15.75">
      <c r="A114" s="21"/>
      <c r="B114" s="21"/>
    </row>
    <row r="115" spans="1:2" ht="15.75">
      <c r="A115" s="21"/>
      <c r="B115" s="21"/>
    </row>
    <row r="116" spans="1:2" ht="15.75">
      <c r="A116" s="21"/>
      <c r="B116" s="21"/>
    </row>
  </sheetData>
  <sheetProtection/>
  <printOptions horizontalCentered="1" verticalCentered="1"/>
  <pageMargins left="0" right="0" top="0" bottom="0" header="0.5" footer="0.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6"/>
  <sheetViews>
    <sheetView showGridLines="0" zoomScalePageLayoutView="0" workbookViewId="0" topLeftCell="A1">
      <selection activeCell="A1" sqref="A1"/>
    </sheetView>
  </sheetViews>
  <sheetFormatPr defaultColWidth="8.88671875" defaultRowHeight="15.75"/>
  <cols>
    <col min="1" max="1" width="42.77734375" style="0" customWidth="1"/>
  </cols>
  <sheetData>
    <row r="1" spans="1:8" ht="15.75">
      <c r="A1" s="35" t="s">
        <v>57</v>
      </c>
      <c r="B1" s="36"/>
      <c r="C1" s="36"/>
      <c r="D1" s="36"/>
      <c r="E1" s="36"/>
      <c r="F1" s="36"/>
      <c r="G1" s="36"/>
      <c r="H1" s="36"/>
    </row>
    <row r="2" spans="1:8" ht="2.25" customHeight="1" thickBot="1">
      <c r="A2" s="37"/>
      <c r="B2" s="37"/>
      <c r="C2" s="37"/>
      <c r="D2" s="37"/>
      <c r="E2" s="37"/>
      <c r="F2" s="37"/>
      <c r="G2" s="37"/>
      <c r="H2" s="37"/>
    </row>
    <row r="3" spans="1:8" ht="15.75">
      <c r="A3" s="36"/>
      <c r="B3" s="38" t="s">
        <v>43</v>
      </c>
      <c r="C3" s="39" t="s">
        <v>45</v>
      </c>
      <c r="D3" s="38" t="s">
        <v>47</v>
      </c>
      <c r="E3" s="39" t="s">
        <v>48</v>
      </c>
      <c r="F3" s="38" t="s">
        <v>49</v>
      </c>
      <c r="G3" s="39" t="s">
        <v>50</v>
      </c>
      <c r="H3" s="40" t="s">
        <v>52</v>
      </c>
    </row>
    <row r="4" spans="1:8" ht="15.75">
      <c r="A4" s="40" t="s">
        <v>0</v>
      </c>
      <c r="B4" s="38" t="s">
        <v>44</v>
      </c>
      <c r="C4" s="38" t="s">
        <v>46</v>
      </c>
      <c r="D4" s="38" t="s">
        <v>46</v>
      </c>
      <c r="E4" s="38" t="s">
        <v>46</v>
      </c>
      <c r="F4" s="38" t="s">
        <v>46</v>
      </c>
      <c r="G4" s="38" t="s">
        <v>51</v>
      </c>
      <c r="H4" s="40" t="s">
        <v>61</v>
      </c>
    </row>
    <row r="5" spans="1:8" ht="2.25" customHeight="1" thickBot="1">
      <c r="A5" s="37"/>
      <c r="B5" s="37"/>
      <c r="C5" s="37"/>
      <c r="D5" s="37"/>
      <c r="E5" s="37"/>
      <c r="F5" s="37"/>
      <c r="G5" s="37"/>
      <c r="H5" s="37"/>
    </row>
    <row r="6" spans="1:7" ht="15.75">
      <c r="A6" s="36"/>
      <c r="B6" s="36"/>
      <c r="C6" s="36"/>
      <c r="D6" s="36"/>
      <c r="E6" s="40" t="s">
        <v>53</v>
      </c>
      <c r="F6" s="36"/>
      <c r="G6" s="36"/>
    </row>
    <row r="7" spans="1:8" ht="15.75">
      <c r="A7" s="36" t="s">
        <v>1</v>
      </c>
      <c r="B7" s="41"/>
      <c r="C7" s="41"/>
      <c r="D7" s="41"/>
      <c r="E7" s="41"/>
      <c r="F7" s="41"/>
      <c r="G7" s="41"/>
      <c r="H7" s="41"/>
    </row>
    <row r="8" spans="1:8" ht="15.75">
      <c r="A8" s="36" t="s">
        <v>38</v>
      </c>
      <c r="B8" s="46">
        <v>13.31</v>
      </c>
      <c r="C8" s="46">
        <v>13.36</v>
      </c>
      <c r="D8" s="46">
        <v>13.19</v>
      </c>
      <c r="E8" s="46">
        <v>13.46</v>
      </c>
      <c r="F8" s="46">
        <v>12.89</v>
      </c>
      <c r="G8" s="46">
        <v>12.49</v>
      </c>
      <c r="H8" s="46">
        <v>12.99</v>
      </c>
    </row>
    <row r="9" spans="1:8" ht="15.75">
      <c r="A9" s="36" t="s">
        <v>2</v>
      </c>
      <c r="B9" s="46">
        <v>1.74</v>
      </c>
      <c r="C9" s="46">
        <v>1.39</v>
      </c>
      <c r="D9" s="46">
        <v>1.26</v>
      </c>
      <c r="E9" s="46">
        <v>0.99</v>
      </c>
      <c r="F9" s="46">
        <v>0.89</v>
      </c>
      <c r="G9" s="46">
        <v>1.19</v>
      </c>
      <c r="H9" s="46">
        <v>1.18</v>
      </c>
    </row>
    <row r="10" spans="1:8" ht="15.75">
      <c r="A10" s="36" t="s">
        <v>22</v>
      </c>
      <c r="B10" s="46">
        <v>0.64</v>
      </c>
      <c r="C10" s="46">
        <v>0.59</v>
      </c>
      <c r="D10" s="46">
        <v>0.55</v>
      </c>
      <c r="E10" s="46">
        <v>0.53</v>
      </c>
      <c r="F10" s="46">
        <v>0.51</v>
      </c>
      <c r="G10" s="46">
        <v>0.5</v>
      </c>
      <c r="H10" s="46">
        <v>0.53</v>
      </c>
    </row>
    <row r="11" spans="1:8" ht="15.75">
      <c r="A11" s="36" t="s">
        <v>3</v>
      </c>
      <c r="B11" s="46">
        <f>SUM(B8:B10)</f>
        <v>15.690000000000001</v>
      </c>
      <c r="C11" s="46">
        <f aca="true" t="shared" si="0" ref="C11:H11">SUM(C8:C10)</f>
        <v>15.34</v>
      </c>
      <c r="D11" s="46">
        <f t="shared" si="0"/>
        <v>15</v>
      </c>
      <c r="E11" s="46">
        <f t="shared" si="0"/>
        <v>14.98</v>
      </c>
      <c r="F11" s="46">
        <f t="shared" si="0"/>
        <v>14.290000000000001</v>
      </c>
      <c r="G11" s="46">
        <f t="shared" si="0"/>
        <v>14.18</v>
      </c>
      <c r="H11" s="46">
        <f t="shared" si="0"/>
        <v>14.7</v>
      </c>
    </row>
    <row r="12" spans="1:8" ht="15.75">
      <c r="A12" s="36"/>
      <c r="B12" s="42"/>
      <c r="C12" s="17"/>
      <c r="D12" s="42"/>
      <c r="E12" s="17"/>
      <c r="F12" s="42"/>
      <c r="G12" s="17"/>
      <c r="H12" s="42" t="s">
        <v>39</v>
      </c>
    </row>
    <row r="13" spans="1:8" ht="15.75">
      <c r="A13" s="36" t="s">
        <v>4</v>
      </c>
      <c r="B13" s="42"/>
      <c r="C13" s="17"/>
      <c r="D13" s="42"/>
      <c r="E13" s="17"/>
      <c r="F13" s="42"/>
      <c r="G13" s="17"/>
      <c r="H13" s="42" t="s">
        <v>39</v>
      </c>
    </row>
    <row r="14" ht="15.75">
      <c r="A14" s="36" t="s">
        <v>5</v>
      </c>
    </row>
    <row r="15" spans="1:8" ht="15.75">
      <c r="A15" s="36" t="s">
        <v>25</v>
      </c>
      <c r="B15" s="46">
        <v>4</v>
      </c>
      <c r="C15" s="46">
        <v>4.07</v>
      </c>
      <c r="D15" s="46">
        <v>4.35</v>
      </c>
      <c r="E15" s="46">
        <v>5.26</v>
      </c>
      <c r="F15" s="46">
        <v>5.99</v>
      </c>
      <c r="G15" s="46">
        <v>6.21</v>
      </c>
      <c r="H15" s="46">
        <v>5.32</v>
      </c>
    </row>
    <row r="16" spans="1:8" ht="15.75">
      <c r="A16" s="36" t="s">
        <v>26</v>
      </c>
      <c r="B16" s="46">
        <v>4.43</v>
      </c>
      <c r="C16" s="46">
        <v>4.75</v>
      </c>
      <c r="D16" s="46">
        <v>3.83</v>
      </c>
      <c r="E16" s="46">
        <v>2.98</v>
      </c>
      <c r="F16" s="46">
        <v>2.44</v>
      </c>
      <c r="G16" s="46">
        <v>1.35</v>
      </c>
      <c r="H16" s="46">
        <v>2.81</v>
      </c>
    </row>
    <row r="17" spans="1:8" ht="15.75">
      <c r="A17" s="36" t="s">
        <v>27</v>
      </c>
      <c r="B17" s="46">
        <v>0.42</v>
      </c>
      <c r="C17" s="46">
        <v>0.16</v>
      </c>
      <c r="D17" s="46">
        <v>0.12</v>
      </c>
      <c r="E17" s="46">
        <v>0.1</v>
      </c>
      <c r="F17" s="46">
        <v>0.03</v>
      </c>
      <c r="G17" s="46">
        <v>0.01</v>
      </c>
      <c r="H17" s="46">
        <v>0.09</v>
      </c>
    </row>
    <row r="18" spans="1:8" ht="15.75">
      <c r="A18" s="36" t="s">
        <v>6</v>
      </c>
      <c r="B18" s="46">
        <f>SUM(B15:B17)</f>
        <v>8.85</v>
      </c>
      <c r="C18" s="46">
        <f aca="true" t="shared" si="1" ref="C18:H18">SUM(C15:C17)</f>
        <v>8.98</v>
      </c>
      <c r="D18" s="46">
        <f t="shared" si="1"/>
        <v>8.299999999999999</v>
      </c>
      <c r="E18" s="46">
        <f t="shared" si="1"/>
        <v>8.34</v>
      </c>
      <c r="F18" s="46">
        <f t="shared" si="1"/>
        <v>8.459999999999999</v>
      </c>
      <c r="G18" s="46">
        <f t="shared" si="1"/>
        <v>7.57</v>
      </c>
      <c r="H18" s="46">
        <f t="shared" si="1"/>
        <v>8.22</v>
      </c>
    </row>
    <row r="19" spans="1:8" ht="15.75">
      <c r="A19" s="36" t="s">
        <v>28</v>
      </c>
      <c r="B19" s="47"/>
      <c r="C19" s="42"/>
      <c r="D19" s="47"/>
      <c r="E19" s="42"/>
      <c r="F19" s="42"/>
      <c r="G19" s="42"/>
      <c r="H19" s="42" t="s">
        <v>39</v>
      </c>
    </row>
    <row r="20" spans="1:8" ht="15.75">
      <c r="A20" s="36" t="s">
        <v>29</v>
      </c>
      <c r="B20" s="46">
        <v>0.75</v>
      </c>
      <c r="C20" s="46">
        <v>0.94</v>
      </c>
      <c r="D20" s="46">
        <v>0.85</v>
      </c>
      <c r="E20" s="46">
        <v>0.94</v>
      </c>
      <c r="F20" s="46">
        <v>0.87</v>
      </c>
      <c r="G20" s="46">
        <v>0.69</v>
      </c>
      <c r="H20" s="46">
        <v>0.82</v>
      </c>
    </row>
    <row r="21" spans="1:8" ht="15.75">
      <c r="A21" s="36" t="s">
        <v>30</v>
      </c>
      <c r="B21" s="46">
        <v>0.28</v>
      </c>
      <c r="C21" s="46">
        <v>0.43</v>
      </c>
      <c r="D21" s="46">
        <v>0.29</v>
      </c>
      <c r="E21" s="46">
        <v>0.26</v>
      </c>
      <c r="F21" s="46">
        <v>0.18</v>
      </c>
      <c r="G21" s="46">
        <v>0.1</v>
      </c>
      <c r="H21" s="46">
        <v>0.22</v>
      </c>
    </row>
    <row r="22" spans="1:8" ht="15.75">
      <c r="A22" s="36" t="s">
        <v>31</v>
      </c>
      <c r="B22" s="46">
        <v>0.25</v>
      </c>
      <c r="C22" s="46">
        <v>0.28</v>
      </c>
      <c r="D22" s="46">
        <v>0.25</v>
      </c>
      <c r="E22" s="46">
        <v>0.29</v>
      </c>
      <c r="F22" s="46">
        <v>0.25</v>
      </c>
      <c r="G22" s="46">
        <v>0.28</v>
      </c>
      <c r="H22" s="46">
        <v>0.27</v>
      </c>
    </row>
    <row r="23" spans="1:8" ht="15.75">
      <c r="A23" s="36" t="s">
        <v>32</v>
      </c>
      <c r="B23" s="46">
        <v>0.4</v>
      </c>
      <c r="C23" s="46">
        <v>0.51</v>
      </c>
      <c r="D23" s="46">
        <v>0.39</v>
      </c>
      <c r="E23" s="46">
        <v>0.49</v>
      </c>
      <c r="F23" s="46">
        <v>0.49</v>
      </c>
      <c r="G23" s="46">
        <v>0.37</v>
      </c>
      <c r="H23" s="46">
        <v>0.43</v>
      </c>
    </row>
    <row r="24" spans="1:8" ht="15.75">
      <c r="A24" s="36" t="s">
        <v>33</v>
      </c>
      <c r="B24" s="46">
        <v>0.86</v>
      </c>
      <c r="C24" s="46">
        <v>0.91</v>
      </c>
      <c r="D24" s="46">
        <v>0.66</v>
      </c>
      <c r="E24" s="46">
        <v>0.61</v>
      </c>
      <c r="F24" s="46">
        <v>0.54</v>
      </c>
      <c r="G24" s="46">
        <v>0.44</v>
      </c>
      <c r="H24" s="46">
        <v>0.61</v>
      </c>
    </row>
    <row r="25" spans="1:8" ht="15.75">
      <c r="A25" s="36" t="s">
        <v>34</v>
      </c>
      <c r="B25" s="46">
        <v>0.75</v>
      </c>
      <c r="C25" s="46">
        <v>0.92</v>
      </c>
      <c r="D25" s="46">
        <v>0.78</v>
      </c>
      <c r="E25" s="46">
        <v>0.6</v>
      </c>
      <c r="F25" s="46">
        <v>0.5</v>
      </c>
      <c r="G25" s="46">
        <v>0.38</v>
      </c>
      <c r="H25" s="46">
        <v>0.59</v>
      </c>
    </row>
    <row r="26" spans="1:8" ht="15.75">
      <c r="A26" s="36" t="s">
        <v>35</v>
      </c>
      <c r="B26" s="46">
        <v>0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</row>
    <row r="27" spans="1:8" ht="15.75">
      <c r="A27" s="36" t="s">
        <v>36</v>
      </c>
      <c r="B27" s="46">
        <v>0.29</v>
      </c>
      <c r="C27" s="46">
        <v>0.31</v>
      </c>
      <c r="D27" s="46">
        <v>0.27</v>
      </c>
      <c r="E27" s="46">
        <v>0.27</v>
      </c>
      <c r="F27" s="46">
        <v>0.27</v>
      </c>
      <c r="G27" s="46">
        <v>0.23</v>
      </c>
      <c r="H27" s="46">
        <v>0.27</v>
      </c>
    </row>
    <row r="28" spans="1:8" ht="15.75">
      <c r="A28" s="36" t="s">
        <v>7</v>
      </c>
      <c r="B28" s="46">
        <f aca="true" t="shared" si="2" ref="B28:H28">SUM(B18:B27)</f>
        <v>12.429999999999998</v>
      </c>
      <c r="C28" s="46">
        <f t="shared" si="2"/>
        <v>13.28</v>
      </c>
      <c r="D28" s="46">
        <f t="shared" si="2"/>
        <v>11.789999999999997</v>
      </c>
      <c r="E28" s="46">
        <f t="shared" si="2"/>
        <v>11.799999999999997</v>
      </c>
      <c r="F28" s="46">
        <f t="shared" si="2"/>
        <v>11.559999999999999</v>
      </c>
      <c r="G28" s="46">
        <f t="shared" si="2"/>
        <v>10.059999999999999</v>
      </c>
      <c r="H28" s="46">
        <f t="shared" si="2"/>
        <v>11.43</v>
      </c>
    </row>
    <row r="29" spans="1:8" ht="15.75">
      <c r="A29" s="36"/>
      <c r="B29" s="46"/>
      <c r="C29" s="17"/>
      <c r="D29" s="42"/>
      <c r="E29" s="46"/>
      <c r="F29" s="46"/>
      <c r="G29" s="46"/>
      <c r="H29" s="42" t="s">
        <v>39</v>
      </c>
    </row>
    <row r="30" spans="1:8" ht="15.75">
      <c r="A30" s="36" t="s">
        <v>8</v>
      </c>
      <c r="B30" s="47"/>
      <c r="C30" s="17"/>
      <c r="D30" s="42"/>
      <c r="E30" s="46"/>
      <c r="F30" s="46"/>
      <c r="G30" s="46"/>
      <c r="H30" s="42" t="s">
        <v>39</v>
      </c>
    </row>
    <row r="31" spans="1:8" ht="15.75">
      <c r="A31" s="36" t="s">
        <v>9</v>
      </c>
      <c r="B31" s="46">
        <v>0.54</v>
      </c>
      <c r="C31" s="46">
        <v>0.85</v>
      </c>
      <c r="D31" s="46">
        <v>1.42</v>
      </c>
      <c r="E31" s="46">
        <v>1.94</v>
      </c>
      <c r="F31" s="46">
        <v>1.89</v>
      </c>
      <c r="G31" s="46">
        <v>1.68</v>
      </c>
      <c r="H31" s="46">
        <v>1.55</v>
      </c>
    </row>
    <row r="32" spans="1:8" ht="15.75">
      <c r="A32" s="36" t="s">
        <v>10</v>
      </c>
      <c r="B32" s="46">
        <v>10.86</v>
      </c>
      <c r="C32" s="46">
        <v>6.26</v>
      </c>
      <c r="D32" s="46">
        <v>3.2</v>
      </c>
      <c r="E32" s="46">
        <v>1.39</v>
      </c>
      <c r="F32" s="46">
        <v>0.54</v>
      </c>
      <c r="G32" s="46">
        <v>0.17</v>
      </c>
      <c r="H32" s="46">
        <v>2.29</v>
      </c>
    </row>
    <row r="33" spans="1:8" ht="15.75">
      <c r="A33" s="36" t="s">
        <v>42</v>
      </c>
      <c r="B33" s="46">
        <v>5.57</v>
      </c>
      <c r="C33" s="46">
        <v>4.84</v>
      </c>
      <c r="D33" s="46">
        <v>4.13</v>
      </c>
      <c r="E33" s="46">
        <v>2.71</v>
      </c>
      <c r="F33" s="46">
        <v>2.16</v>
      </c>
      <c r="G33" s="46">
        <v>1.76</v>
      </c>
      <c r="H33" s="46">
        <v>2.97</v>
      </c>
    </row>
    <row r="34" spans="1:8" ht="15.75">
      <c r="A34" s="36" t="s">
        <v>11</v>
      </c>
      <c r="B34" s="46">
        <v>0.09</v>
      </c>
      <c r="C34" s="46">
        <v>0.05</v>
      </c>
      <c r="D34" s="46">
        <v>0.04</v>
      </c>
      <c r="E34" s="46">
        <v>0.02</v>
      </c>
      <c r="F34" s="46">
        <v>0.01</v>
      </c>
      <c r="G34" s="46">
        <v>0.01</v>
      </c>
      <c r="H34" s="46">
        <v>0.03</v>
      </c>
    </row>
    <row r="35" spans="1:8" ht="15.75">
      <c r="A35" s="36" t="s">
        <v>12</v>
      </c>
      <c r="B35" s="46">
        <v>0.4</v>
      </c>
      <c r="C35" s="46">
        <v>0.35</v>
      </c>
      <c r="D35" s="46">
        <v>0.25</v>
      </c>
      <c r="E35" s="46">
        <v>0.23</v>
      </c>
      <c r="F35" s="46">
        <v>0.19</v>
      </c>
      <c r="G35" s="46">
        <v>0.13</v>
      </c>
      <c r="H35" s="46">
        <v>0.22</v>
      </c>
    </row>
    <row r="36" spans="1:8" ht="15.75">
      <c r="A36" s="36" t="s">
        <v>13</v>
      </c>
      <c r="B36" s="46">
        <v>1</v>
      </c>
      <c r="C36" s="46">
        <v>0.76</v>
      </c>
      <c r="D36" s="46">
        <v>0.69</v>
      </c>
      <c r="E36" s="46">
        <v>0.66</v>
      </c>
      <c r="F36" s="46">
        <v>0.46</v>
      </c>
      <c r="G36" s="46">
        <v>0.28</v>
      </c>
      <c r="H36" s="46">
        <v>0.54</v>
      </c>
    </row>
    <row r="37" spans="1:8" ht="15.75">
      <c r="A37" s="36" t="s">
        <v>14</v>
      </c>
      <c r="B37" s="46">
        <f>SUM(B31:B36)</f>
        <v>18.459999999999997</v>
      </c>
      <c r="C37" s="46">
        <f aca="true" t="shared" si="3" ref="C37:H37">SUM(C31:C36)</f>
        <v>13.11</v>
      </c>
      <c r="D37" s="46">
        <f t="shared" si="3"/>
        <v>9.729999999999999</v>
      </c>
      <c r="E37" s="46">
        <f t="shared" si="3"/>
        <v>6.95</v>
      </c>
      <c r="F37" s="46">
        <f t="shared" si="3"/>
        <v>5.25</v>
      </c>
      <c r="G37" s="46">
        <f t="shared" si="3"/>
        <v>4.029999999999999</v>
      </c>
      <c r="H37" s="46">
        <f t="shared" si="3"/>
        <v>7.6000000000000005</v>
      </c>
    </row>
    <row r="38" spans="1:8" ht="15.75">
      <c r="A38" s="36"/>
      <c r="B38" s="46"/>
      <c r="C38" s="46"/>
      <c r="D38" s="46"/>
      <c r="E38" s="46"/>
      <c r="F38" s="46"/>
      <c r="G38" s="46"/>
      <c r="H38" s="46"/>
    </row>
    <row r="39" spans="1:8" ht="15.75">
      <c r="A39" s="36" t="s">
        <v>15</v>
      </c>
      <c r="B39" s="46">
        <f>SUM(B28,B37)</f>
        <v>30.889999999999993</v>
      </c>
      <c r="C39" s="46">
        <f aca="true" t="shared" si="4" ref="C39:H39">SUM(C28,C37)</f>
        <v>26.39</v>
      </c>
      <c r="D39" s="46">
        <f t="shared" si="4"/>
        <v>21.519999999999996</v>
      </c>
      <c r="E39" s="46">
        <f t="shared" si="4"/>
        <v>18.749999999999996</v>
      </c>
      <c r="F39" s="46">
        <f t="shared" si="4"/>
        <v>16.81</v>
      </c>
      <c r="G39" s="46">
        <f t="shared" si="4"/>
        <v>14.089999999999998</v>
      </c>
      <c r="H39" s="46">
        <f t="shared" si="4"/>
        <v>19.03</v>
      </c>
    </row>
    <row r="40" spans="1:8" ht="15.75">
      <c r="A40" s="36"/>
      <c r="B40" s="46"/>
      <c r="C40" s="46"/>
      <c r="D40" s="46"/>
      <c r="E40" s="46"/>
      <c r="F40" s="46"/>
      <c r="G40" s="46"/>
      <c r="H40" s="46"/>
    </row>
    <row r="41" spans="1:8" ht="15.75">
      <c r="A41" s="36" t="s">
        <v>16</v>
      </c>
      <c r="B41" s="46">
        <f>B11-B39</f>
        <v>-15.199999999999992</v>
      </c>
      <c r="C41" s="46">
        <f aca="true" t="shared" si="5" ref="C41:H41">C11-C39</f>
        <v>-11.05</v>
      </c>
      <c r="D41" s="46">
        <f t="shared" si="5"/>
        <v>-6.519999999999996</v>
      </c>
      <c r="E41" s="46">
        <f t="shared" si="5"/>
        <v>-3.769999999999996</v>
      </c>
      <c r="F41" s="46">
        <f t="shared" si="5"/>
        <v>-2.519999999999998</v>
      </c>
      <c r="G41" s="46">
        <f t="shared" si="5"/>
        <v>0.09000000000000163</v>
      </c>
      <c r="H41" s="46">
        <f t="shared" si="5"/>
        <v>-4.330000000000002</v>
      </c>
    </row>
    <row r="42" spans="1:8" ht="15.75">
      <c r="A42" s="36" t="s">
        <v>17</v>
      </c>
      <c r="B42" s="46">
        <f>B11-B28</f>
        <v>3.2600000000000033</v>
      </c>
      <c r="C42" s="46">
        <f aca="true" t="shared" si="6" ref="C42:H42">C11-C28</f>
        <v>2.0600000000000005</v>
      </c>
      <c r="D42" s="46">
        <f t="shared" si="6"/>
        <v>3.2100000000000026</v>
      </c>
      <c r="E42" s="46">
        <f t="shared" si="6"/>
        <v>3.1800000000000033</v>
      </c>
      <c r="F42" s="46">
        <f t="shared" si="6"/>
        <v>2.730000000000002</v>
      </c>
      <c r="G42" s="46">
        <f t="shared" si="6"/>
        <v>4.120000000000001</v>
      </c>
      <c r="H42" s="46">
        <f t="shared" si="6"/>
        <v>3.2699999999999996</v>
      </c>
    </row>
    <row r="43" spans="1:8" ht="5.25" customHeight="1" thickBot="1">
      <c r="A43" s="37"/>
      <c r="B43" s="37" t="s">
        <v>39</v>
      </c>
      <c r="C43" s="37" t="s">
        <v>39</v>
      </c>
      <c r="D43" s="37" t="s">
        <v>39</v>
      </c>
      <c r="E43" s="37" t="s">
        <v>39</v>
      </c>
      <c r="F43" s="37" t="s">
        <v>39</v>
      </c>
      <c r="G43" s="37" t="s">
        <v>39</v>
      </c>
      <c r="H43" s="37" t="s">
        <v>39</v>
      </c>
    </row>
    <row r="44" spans="1:8" ht="15.75">
      <c r="A44" s="36" t="s">
        <v>18</v>
      </c>
      <c r="B44" s="43" t="s">
        <v>39</v>
      </c>
      <c r="C44" s="43" t="s">
        <v>39</v>
      </c>
      <c r="D44" s="43" t="s">
        <v>39</v>
      </c>
      <c r="E44" s="43" t="s">
        <v>39</v>
      </c>
      <c r="F44" s="43" t="s">
        <v>39</v>
      </c>
      <c r="G44" s="43" t="s">
        <v>39</v>
      </c>
      <c r="H44" s="43" t="s">
        <v>39</v>
      </c>
    </row>
    <row r="45" spans="1:8" ht="15.75">
      <c r="A45" s="36" t="s">
        <v>19</v>
      </c>
      <c r="B45" s="32">
        <v>35</v>
      </c>
      <c r="C45" s="32">
        <v>69</v>
      </c>
      <c r="D45" s="32">
        <v>133</v>
      </c>
      <c r="E45" s="32">
        <v>295</v>
      </c>
      <c r="F45" s="32">
        <v>667</v>
      </c>
      <c r="G45" s="33">
        <v>2076</v>
      </c>
      <c r="H45" s="32">
        <v>159</v>
      </c>
    </row>
    <row r="46" spans="1:8" ht="15.75">
      <c r="A46" s="36" t="s">
        <v>20</v>
      </c>
      <c r="B46" s="33">
        <v>14998</v>
      </c>
      <c r="C46" s="33">
        <v>17083</v>
      </c>
      <c r="D46" s="33">
        <v>18231</v>
      </c>
      <c r="E46" s="33">
        <v>19503</v>
      </c>
      <c r="F46" s="33">
        <v>20787</v>
      </c>
      <c r="G46" s="33">
        <v>20214</v>
      </c>
      <c r="H46" s="33">
        <v>19029</v>
      </c>
    </row>
    <row r="47" spans="1:8" ht="15.75">
      <c r="A47" s="36" t="s">
        <v>23</v>
      </c>
      <c r="B47" s="32">
        <v>0.21</v>
      </c>
      <c r="C47" s="32">
        <v>3.63</v>
      </c>
      <c r="D47" s="32">
        <v>6.33</v>
      </c>
      <c r="E47" s="32">
        <v>23.39</v>
      </c>
      <c r="F47" s="32">
        <v>45.9</v>
      </c>
      <c r="G47" s="32">
        <v>44.32</v>
      </c>
      <c r="H47" s="32">
        <v>7.34</v>
      </c>
    </row>
    <row r="48" spans="1:8" ht="15.75">
      <c r="A48" s="36" t="s">
        <v>21</v>
      </c>
      <c r="B48" s="32">
        <v>0</v>
      </c>
      <c r="C48" s="32">
        <v>5</v>
      </c>
      <c r="D48" s="32">
        <v>17</v>
      </c>
      <c r="E48" s="32">
        <v>57</v>
      </c>
      <c r="F48" s="32">
        <v>147</v>
      </c>
      <c r="G48" s="32">
        <v>421</v>
      </c>
      <c r="H48" s="32">
        <v>25</v>
      </c>
    </row>
    <row r="49" spans="1:8" ht="15.75">
      <c r="A49" s="36" t="s">
        <v>37</v>
      </c>
      <c r="B49" s="42">
        <v>1.85</v>
      </c>
      <c r="C49" s="42">
        <v>1.29</v>
      </c>
      <c r="D49" s="42">
        <v>0.42</v>
      </c>
      <c r="E49" s="42">
        <v>0.54</v>
      </c>
      <c r="F49" s="42">
        <v>0.38</v>
      </c>
      <c r="G49" s="42">
        <v>0.26</v>
      </c>
      <c r="H49" s="42">
        <v>0.59</v>
      </c>
    </row>
    <row r="50" spans="1:8" ht="5.25" customHeight="1" thickBot="1">
      <c r="A50" s="37"/>
      <c r="B50" s="37"/>
      <c r="C50" s="37"/>
      <c r="D50" s="37"/>
      <c r="E50" s="37"/>
      <c r="F50" s="37"/>
      <c r="G50" s="37"/>
      <c r="H50" s="37"/>
    </row>
    <row r="51" spans="1:8" ht="5.25" customHeight="1">
      <c r="A51" s="44"/>
      <c r="B51" s="44"/>
      <c r="C51" s="44"/>
      <c r="D51" s="44"/>
      <c r="E51" s="44"/>
      <c r="F51" s="44"/>
      <c r="G51" s="44"/>
      <c r="H51" s="44"/>
    </row>
    <row r="52" spans="1:8" ht="15.75">
      <c r="A52" s="34" t="s">
        <v>63</v>
      </c>
      <c r="B52" s="44"/>
      <c r="C52" s="44"/>
      <c r="D52" s="44"/>
      <c r="E52" s="44"/>
      <c r="F52" s="44"/>
      <c r="G52" s="44"/>
      <c r="H52" s="44"/>
    </row>
    <row r="53" spans="1:8" ht="15.75">
      <c r="A53" s="36" t="s">
        <v>40</v>
      </c>
      <c r="B53" s="41"/>
      <c r="C53" s="43"/>
      <c r="D53" s="43"/>
      <c r="E53" s="43"/>
      <c r="F53" s="43"/>
      <c r="G53" s="44"/>
      <c r="H53" s="44"/>
    </row>
    <row r="54" spans="1:8" ht="15.75">
      <c r="A54" s="45" t="s">
        <v>24</v>
      </c>
      <c r="B54" s="41"/>
      <c r="C54" s="43"/>
      <c r="D54" s="43"/>
      <c r="E54" s="43"/>
      <c r="F54" s="43"/>
      <c r="G54" s="44"/>
      <c r="H54" s="44"/>
    </row>
    <row r="55" spans="1:8" ht="15.75">
      <c r="A55" s="35" t="s">
        <v>41</v>
      </c>
      <c r="B55" s="41"/>
      <c r="C55" s="10"/>
      <c r="D55" s="10"/>
      <c r="E55" s="10"/>
      <c r="F55" s="10"/>
      <c r="G55" s="43"/>
      <c r="H55" s="43"/>
    </row>
    <row r="56" spans="1:8" ht="15.75" customHeight="1">
      <c r="A56" s="35" t="s">
        <v>67</v>
      </c>
      <c r="B56" s="43"/>
      <c r="C56" s="10"/>
      <c r="D56" s="10"/>
      <c r="E56" s="10"/>
      <c r="F56" s="10"/>
      <c r="G56" s="10"/>
      <c r="H56" s="1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6"/>
  <sheetViews>
    <sheetView showGridLines="0" zoomScalePageLayoutView="0" workbookViewId="0" topLeftCell="A1">
      <selection activeCell="A1" sqref="A1"/>
    </sheetView>
  </sheetViews>
  <sheetFormatPr defaultColWidth="8.88671875" defaultRowHeight="15.75"/>
  <cols>
    <col min="1" max="1" width="42.77734375" style="0" customWidth="1"/>
  </cols>
  <sheetData>
    <row r="1" spans="1:8" ht="15.75">
      <c r="A1" s="35" t="s">
        <v>58</v>
      </c>
      <c r="B1" s="36"/>
      <c r="C1" s="36"/>
      <c r="D1" s="36"/>
      <c r="E1" s="36"/>
      <c r="F1" s="36"/>
      <c r="G1" s="36"/>
      <c r="H1" s="36"/>
    </row>
    <row r="2" spans="1:8" ht="2.25" customHeight="1" thickBot="1">
      <c r="A2" s="37"/>
      <c r="B2" s="37"/>
      <c r="C2" s="37"/>
      <c r="D2" s="37"/>
      <c r="E2" s="37"/>
      <c r="F2" s="37"/>
      <c r="G2" s="37"/>
      <c r="H2" s="37"/>
    </row>
    <row r="3" spans="1:8" ht="15.75">
      <c r="A3" s="36"/>
      <c r="B3" s="38" t="s">
        <v>43</v>
      </c>
      <c r="C3" s="39" t="s">
        <v>45</v>
      </c>
      <c r="D3" s="38" t="s">
        <v>47</v>
      </c>
      <c r="E3" s="39" t="s">
        <v>48</v>
      </c>
      <c r="F3" s="38" t="s">
        <v>49</v>
      </c>
      <c r="G3" s="39" t="s">
        <v>50</v>
      </c>
      <c r="H3" s="40" t="s">
        <v>52</v>
      </c>
    </row>
    <row r="4" spans="1:8" ht="15.75">
      <c r="A4" s="40" t="s">
        <v>0</v>
      </c>
      <c r="B4" s="38" t="s">
        <v>44</v>
      </c>
      <c r="C4" s="38" t="s">
        <v>46</v>
      </c>
      <c r="D4" s="38" t="s">
        <v>46</v>
      </c>
      <c r="E4" s="38" t="s">
        <v>46</v>
      </c>
      <c r="F4" s="38" t="s">
        <v>46</v>
      </c>
      <c r="G4" s="38" t="s">
        <v>51</v>
      </c>
      <c r="H4" s="40" t="s">
        <v>61</v>
      </c>
    </row>
    <row r="5" spans="1:8" ht="2.25" customHeight="1" thickBot="1">
      <c r="A5" s="37"/>
      <c r="B5" s="37"/>
      <c r="C5" s="37"/>
      <c r="D5" s="37"/>
      <c r="E5" s="37"/>
      <c r="F5" s="37"/>
      <c r="G5" s="37"/>
      <c r="H5" s="37"/>
    </row>
    <row r="6" spans="1:7" ht="15.75">
      <c r="A6" s="36"/>
      <c r="B6" s="36"/>
      <c r="C6" s="36"/>
      <c r="D6" s="36"/>
      <c r="E6" s="40" t="s">
        <v>53</v>
      </c>
      <c r="F6" s="36"/>
      <c r="G6" s="36"/>
    </row>
    <row r="7" spans="1:8" ht="15.75">
      <c r="A7" s="36" t="s">
        <v>1</v>
      </c>
      <c r="B7" s="41"/>
      <c r="C7" s="41"/>
      <c r="D7" s="41"/>
      <c r="E7" s="41"/>
      <c r="F7" s="41"/>
      <c r="G7" s="41"/>
      <c r="H7" s="41"/>
    </row>
    <row r="8" spans="1:8" ht="15.75">
      <c r="A8" s="36" t="s">
        <v>38</v>
      </c>
      <c r="B8" s="46">
        <v>19.39</v>
      </c>
      <c r="C8" s="46">
        <v>19.5</v>
      </c>
      <c r="D8" s="46">
        <v>19.27</v>
      </c>
      <c r="E8" s="46">
        <v>19.81</v>
      </c>
      <c r="F8" s="46">
        <v>19.3</v>
      </c>
      <c r="G8" s="46">
        <v>18.9</v>
      </c>
      <c r="H8" s="46">
        <v>19.28</v>
      </c>
    </row>
    <row r="9" spans="1:8" ht="15.75">
      <c r="A9" s="36" t="s">
        <v>2</v>
      </c>
      <c r="B9" s="46">
        <v>1.76</v>
      </c>
      <c r="C9" s="46">
        <v>1.42</v>
      </c>
      <c r="D9" s="46">
        <v>1.28</v>
      </c>
      <c r="E9" s="46">
        <v>1.02</v>
      </c>
      <c r="F9" s="46">
        <v>0.91</v>
      </c>
      <c r="G9" s="46">
        <v>1.26</v>
      </c>
      <c r="H9" s="46">
        <v>1.21</v>
      </c>
    </row>
    <row r="10" spans="1:8" ht="15.75">
      <c r="A10" s="36" t="s">
        <v>22</v>
      </c>
      <c r="B10" s="46">
        <v>0.8</v>
      </c>
      <c r="C10" s="46">
        <v>0.74</v>
      </c>
      <c r="D10" s="46">
        <v>0.68</v>
      </c>
      <c r="E10" s="46">
        <v>0.66</v>
      </c>
      <c r="F10" s="46">
        <v>0.63</v>
      </c>
      <c r="G10" s="46">
        <v>0.62</v>
      </c>
      <c r="H10" s="46">
        <v>0.66</v>
      </c>
    </row>
    <row r="11" spans="1:8" ht="15.75">
      <c r="A11" s="36" t="s">
        <v>3</v>
      </c>
      <c r="B11" s="46">
        <f>SUM(B8:B10)</f>
        <v>21.950000000000003</v>
      </c>
      <c r="C11" s="46">
        <f aca="true" t="shared" si="0" ref="C11:H11">SUM(C8:C10)</f>
        <v>21.66</v>
      </c>
      <c r="D11" s="46">
        <f t="shared" si="0"/>
        <v>21.23</v>
      </c>
      <c r="E11" s="46">
        <f t="shared" si="0"/>
        <v>21.49</v>
      </c>
      <c r="F11" s="46">
        <f t="shared" si="0"/>
        <v>20.84</v>
      </c>
      <c r="G11" s="46">
        <f t="shared" si="0"/>
        <v>20.78</v>
      </c>
      <c r="H11" s="46">
        <f t="shared" si="0"/>
        <v>21.150000000000002</v>
      </c>
    </row>
    <row r="12" spans="1:8" ht="15.75">
      <c r="A12" s="36"/>
      <c r="B12" s="42"/>
      <c r="C12" s="17"/>
      <c r="D12" s="42"/>
      <c r="E12" s="17"/>
      <c r="F12" s="42"/>
      <c r="G12" s="17"/>
      <c r="H12" s="42"/>
    </row>
    <row r="13" spans="1:8" ht="15.75">
      <c r="A13" s="36" t="s">
        <v>4</v>
      </c>
      <c r="B13" s="42"/>
      <c r="C13" s="17"/>
      <c r="D13" s="42"/>
      <c r="E13" s="17"/>
      <c r="F13" s="42"/>
      <c r="G13" s="17"/>
      <c r="H13" s="42"/>
    </row>
    <row r="14" ht="15.75">
      <c r="A14" s="36" t="s">
        <v>5</v>
      </c>
    </row>
    <row r="15" spans="1:8" ht="15.75">
      <c r="A15" s="36" t="s">
        <v>25</v>
      </c>
      <c r="B15" s="46">
        <v>4.62</v>
      </c>
      <c r="C15" s="46">
        <v>4.71</v>
      </c>
      <c r="D15" s="46">
        <v>5.13</v>
      </c>
      <c r="E15" s="46">
        <v>6.12</v>
      </c>
      <c r="F15" s="46">
        <v>7.04</v>
      </c>
      <c r="G15" s="46">
        <v>7.39</v>
      </c>
      <c r="H15" s="46">
        <v>6.29</v>
      </c>
    </row>
    <row r="16" spans="1:8" ht="15.75">
      <c r="A16" s="36" t="s">
        <v>26</v>
      </c>
      <c r="B16" s="46">
        <v>5.48</v>
      </c>
      <c r="C16" s="46">
        <v>5.73</v>
      </c>
      <c r="D16" s="46">
        <v>4.73</v>
      </c>
      <c r="E16" s="46">
        <v>3.55</v>
      </c>
      <c r="F16" s="46">
        <v>3.07</v>
      </c>
      <c r="G16" s="46">
        <v>1.7</v>
      </c>
      <c r="H16" s="46">
        <v>3.4</v>
      </c>
    </row>
    <row r="17" spans="1:8" ht="15.75">
      <c r="A17" s="36" t="s">
        <v>27</v>
      </c>
      <c r="B17" s="46">
        <v>0.46</v>
      </c>
      <c r="C17" s="46">
        <v>0.18</v>
      </c>
      <c r="D17" s="46">
        <v>0.13</v>
      </c>
      <c r="E17" s="46">
        <v>0.11</v>
      </c>
      <c r="F17" s="46">
        <v>0.03</v>
      </c>
      <c r="G17" s="46">
        <v>0.01</v>
      </c>
      <c r="H17" s="46">
        <v>0.09</v>
      </c>
    </row>
    <row r="18" spans="1:8" ht="15.75">
      <c r="A18" s="36" t="s">
        <v>6</v>
      </c>
      <c r="B18" s="46">
        <f>SUM(B15:B17)</f>
        <v>10.560000000000002</v>
      </c>
      <c r="C18" s="46">
        <f aca="true" t="shared" si="1" ref="C18:H18">SUM(C15:C17)</f>
        <v>10.620000000000001</v>
      </c>
      <c r="D18" s="46">
        <f t="shared" si="1"/>
        <v>9.99</v>
      </c>
      <c r="E18" s="46">
        <f t="shared" si="1"/>
        <v>9.78</v>
      </c>
      <c r="F18" s="46">
        <f t="shared" si="1"/>
        <v>10.139999999999999</v>
      </c>
      <c r="G18" s="46">
        <f t="shared" si="1"/>
        <v>9.1</v>
      </c>
      <c r="H18" s="46">
        <f t="shared" si="1"/>
        <v>9.78</v>
      </c>
    </row>
    <row r="19" spans="1:8" ht="15.75">
      <c r="A19" s="36" t="s">
        <v>28</v>
      </c>
      <c r="B19" s="47"/>
      <c r="C19" s="42"/>
      <c r="D19" s="42"/>
      <c r="E19" s="42"/>
      <c r="F19" s="42"/>
      <c r="G19" s="42"/>
      <c r="H19" s="42" t="s">
        <v>39</v>
      </c>
    </row>
    <row r="20" spans="1:8" ht="15.75">
      <c r="A20" s="36" t="s">
        <v>29</v>
      </c>
      <c r="B20" s="46">
        <v>0.78</v>
      </c>
      <c r="C20" s="46">
        <v>0.98</v>
      </c>
      <c r="D20" s="46">
        <v>0.88</v>
      </c>
      <c r="E20" s="46">
        <v>0.98</v>
      </c>
      <c r="F20" s="46">
        <v>0.92</v>
      </c>
      <c r="G20" s="46">
        <v>0.72</v>
      </c>
      <c r="H20" s="46">
        <v>0.86</v>
      </c>
    </row>
    <row r="21" spans="1:8" ht="15.75">
      <c r="A21" s="36" t="s">
        <v>30</v>
      </c>
      <c r="B21" s="46">
        <v>0.29</v>
      </c>
      <c r="C21" s="46">
        <v>0.46</v>
      </c>
      <c r="D21" s="46">
        <v>0.3</v>
      </c>
      <c r="E21" s="46">
        <v>0.27</v>
      </c>
      <c r="F21" s="46">
        <v>0.2</v>
      </c>
      <c r="G21" s="46">
        <v>0.11</v>
      </c>
      <c r="H21" s="46">
        <v>0.23</v>
      </c>
    </row>
    <row r="22" spans="1:8" ht="15.75">
      <c r="A22" s="36" t="s">
        <v>31</v>
      </c>
      <c r="B22" s="46">
        <v>0.26</v>
      </c>
      <c r="C22" s="46">
        <v>0.29</v>
      </c>
      <c r="D22" s="46">
        <v>0.26</v>
      </c>
      <c r="E22" s="46">
        <v>0.31</v>
      </c>
      <c r="F22" s="46">
        <v>0.26</v>
      </c>
      <c r="G22" s="46">
        <v>0.29</v>
      </c>
      <c r="H22" s="46">
        <v>0.28</v>
      </c>
    </row>
    <row r="23" spans="1:8" ht="15.75">
      <c r="A23" s="36" t="s">
        <v>32</v>
      </c>
      <c r="B23" s="46">
        <v>0.42</v>
      </c>
      <c r="C23" s="46">
        <v>0.53</v>
      </c>
      <c r="D23" s="46">
        <v>0.4</v>
      </c>
      <c r="E23" s="46">
        <v>0.51</v>
      </c>
      <c r="F23" s="46">
        <v>0.51</v>
      </c>
      <c r="G23" s="46">
        <v>0.39</v>
      </c>
      <c r="H23" s="46">
        <v>0.45</v>
      </c>
    </row>
    <row r="24" spans="1:8" ht="15.75">
      <c r="A24" s="36" t="s">
        <v>33</v>
      </c>
      <c r="B24" s="46">
        <v>0.94</v>
      </c>
      <c r="C24" s="46">
        <v>1.01</v>
      </c>
      <c r="D24" s="46">
        <v>0.73</v>
      </c>
      <c r="E24" s="46">
        <v>0.67</v>
      </c>
      <c r="F24" s="46">
        <v>0.6</v>
      </c>
      <c r="G24" s="46">
        <v>0.49</v>
      </c>
      <c r="H24" s="46">
        <v>0.66</v>
      </c>
    </row>
    <row r="25" spans="1:8" ht="15.75">
      <c r="A25" s="36" t="s">
        <v>34</v>
      </c>
      <c r="B25" s="46">
        <v>0.78</v>
      </c>
      <c r="C25" s="46">
        <v>0.95</v>
      </c>
      <c r="D25" s="46">
        <v>0.81</v>
      </c>
      <c r="E25" s="46">
        <v>0.62</v>
      </c>
      <c r="F25" s="46">
        <v>0.52</v>
      </c>
      <c r="G25" s="46">
        <v>0.39</v>
      </c>
      <c r="H25" s="46">
        <v>0.61</v>
      </c>
    </row>
    <row r="26" spans="1:8" ht="15.75">
      <c r="A26" s="36" t="s">
        <v>35</v>
      </c>
      <c r="B26" s="46">
        <v>0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</row>
    <row r="27" spans="1:8" ht="15.75">
      <c r="A27" s="36" t="s">
        <v>36</v>
      </c>
      <c r="B27" s="46">
        <v>0.31</v>
      </c>
      <c r="C27" s="46">
        <v>0.33</v>
      </c>
      <c r="D27" s="46">
        <v>0.3</v>
      </c>
      <c r="E27" s="46">
        <v>0.29</v>
      </c>
      <c r="F27" s="46">
        <v>0.29</v>
      </c>
      <c r="G27" s="46">
        <v>0.25</v>
      </c>
      <c r="H27" s="46">
        <v>0.29</v>
      </c>
    </row>
    <row r="28" spans="1:8" ht="15.75">
      <c r="A28" s="36" t="s">
        <v>7</v>
      </c>
      <c r="B28" s="46">
        <f aca="true" t="shared" si="2" ref="B28:H28">SUM(B18:B27)</f>
        <v>14.34</v>
      </c>
      <c r="C28" s="46">
        <f t="shared" si="2"/>
        <v>15.17</v>
      </c>
      <c r="D28" s="46">
        <f t="shared" si="2"/>
        <v>13.670000000000003</v>
      </c>
      <c r="E28" s="46">
        <f t="shared" si="2"/>
        <v>13.429999999999998</v>
      </c>
      <c r="F28" s="46">
        <f t="shared" si="2"/>
        <v>13.439999999999996</v>
      </c>
      <c r="G28" s="46">
        <f t="shared" si="2"/>
        <v>11.74</v>
      </c>
      <c r="H28" s="46">
        <f t="shared" si="2"/>
        <v>13.159999999999997</v>
      </c>
    </row>
    <row r="29" spans="1:8" ht="15.75">
      <c r="A29" s="36"/>
      <c r="B29" s="46"/>
      <c r="C29" s="46"/>
      <c r="D29" s="46"/>
      <c r="E29" s="46"/>
      <c r="F29" s="46"/>
      <c r="G29" s="46"/>
      <c r="H29" s="46"/>
    </row>
    <row r="30" spans="1:8" ht="15.75">
      <c r="A30" s="36" t="s">
        <v>8</v>
      </c>
      <c r="B30" s="46"/>
      <c r="C30" s="46"/>
      <c r="D30" s="46"/>
      <c r="E30" s="46"/>
      <c r="F30" s="46"/>
      <c r="G30" s="46"/>
      <c r="H30" s="46"/>
    </row>
    <row r="31" spans="1:8" ht="15.75">
      <c r="A31" s="36" t="s">
        <v>9</v>
      </c>
      <c r="B31" s="46">
        <v>0.57</v>
      </c>
      <c r="C31" s="46">
        <v>0.87</v>
      </c>
      <c r="D31" s="46">
        <v>1.46</v>
      </c>
      <c r="E31" s="46">
        <v>2</v>
      </c>
      <c r="F31" s="46">
        <v>1.98</v>
      </c>
      <c r="G31" s="46">
        <v>1.76</v>
      </c>
      <c r="H31" s="46">
        <v>1.62</v>
      </c>
    </row>
    <row r="32" spans="1:8" ht="15.75">
      <c r="A32" s="36" t="s">
        <v>10</v>
      </c>
      <c r="B32" s="46">
        <v>11.1</v>
      </c>
      <c r="C32" s="46">
        <v>6.41</v>
      </c>
      <c r="D32" s="46">
        <v>3.29</v>
      </c>
      <c r="E32" s="46">
        <v>1.43</v>
      </c>
      <c r="F32" s="46">
        <v>0.55</v>
      </c>
      <c r="G32" s="46">
        <v>0.17</v>
      </c>
      <c r="H32" s="46">
        <v>2.27</v>
      </c>
    </row>
    <row r="33" spans="1:8" ht="15.75">
      <c r="A33" s="36" t="s">
        <v>42</v>
      </c>
      <c r="B33" s="46">
        <v>5.73</v>
      </c>
      <c r="C33" s="46">
        <v>4.99</v>
      </c>
      <c r="D33" s="46">
        <v>4.27</v>
      </c>
      <c r="E33" s="46">
        <v>2.79</v>
      </c>
      <c r="F33" s="46">
        <v>2.25</v>
      </c>
      <c r="G33" s="46">
        <v>1.84</v>
      </c>
      <c r="H33" s="46">
        <v>3.04</v>
      </c>
    </row>
    <row r="34" spans="1:8" ht="15.75">
      <c r="A34" s="36" t="s">
        <v>11</v>
      </c>
      <c r="B34" s="46">
        <v>0.1</v>
      </c>
      <c r="C34" s="46">
        <v>0.06</v>
      </c>
      <c r="D34" s="46">
        <v>0.05</v>
      </c>
      <c r="E34" s="46">
        <v>0.02</v>
      </c>
      <c r="F34" s="46">
        <v>0.01</v>
      </c>
      <c r="G34" s="46">
        <v>0.01</v>
      </c>
      <c r="H34" s="46">
        <v>0.03</v>
      </c>
    </row>
    <row r="35" spans="1:8" ht="15.75">
      <c r="A35" s="36" t="s">
        <v>12</v>
      </c>
      <c r="B35" s="46">
        <v>0.41</v>
      </c>
      <c r="C35" s="46">
        <v>0.36</v>
      </c>
      <c r="D35" s="46">
        <v>0.26</v>
      </c>
      <c r="E35" s="46">
        <v>0.24</v>
      </c>
      <c r="F35" s="46">
        <v>0.19</v>
      </c>
      <c r="G35" s="46">
        <v>0.14</v>
      </c>
      <c r="H35" s="46">
        <v>0.23</v>
      </c>
    </row>
    <row r="36" spans="1:8" ht="15.75">
      <c r="A36" s="36" t="s">
        <v>13</v>
      </c>
      <c r="B36" s="46">
        <v>1.04</v>
      </c>
      <c r="C36" s="46">
        <v>0.78</v>
      </c>
      <c r="D36" s="46">
        <v>0.72</v>
      </c>
      <c r="E36" s="46">
        <v>0.68</v>
      </c>
      <c r="F36" s="46">
        <v>0.47</v>
      </c>
      <c r="G36" s="46">
        <v>0.29</v>
      </c>
      <c r="H36" s="46">
        <v>0.55</v>
      </c>
    </row>
    <row r="37" spans="1:8" ht="15.75">
      <c r="A37" s="36" t="s">
        <v>14</v>
      </c>
      <c r="B37" s="46">
        <f>SUM(B31:B36)</f>
        <v>18.95</v>
      </c>
      <c r="C37" s="46">
        <f aca="true" t="shared" si="3" ref="C37:H37">SUM(C31:C36)</f>
        <v>13.469999999999999</v>
      </c>
      <c r="D37" s="46">
        <f t="shared" si="3"/>
        <v>10.05</v>
      </c>
      <c r="E37" s="46">
        <f t="shared" si="3"/>
        <v>7.159999999999999</v>
      </c>
      <c r="F37" s="46">
        <f t="shared" si="3"/>
        <v>5.45</v>
      </c>
      <c r="G37" s="46">
        <f t="shared" si="3"/>
        <v>4.21</v>
      </c>
      <c r="H37" s="46">
        <f t="shared" si="3"/>
        <v>7.74</v>
      </c>
    </row>
    <row r="38" spans="1:8" ht="15.75">
      <c r="A38" s="36"/>
      <c r="B38" s="46"/>
      <c r="C38" s="46"/>
      <c r="D38" s="46"/>
      <c r="E38" s="46"/>
      <c r="F38" s="46"/>
      <c r="G38" s="46"/>
      <c r="H38" s="46"/>
    </row>
    <row r="39" spans="1:8" ht="15.75">
      <c r="A39" s="36" t="s">
        <v>15</v>
      </c>
      <c r="B39" s="46">
        <f>SUM(B28,B37)</f>
        <v>33.29</v>
      </c>
      <c r="C39" s="46">
        <f aca="true" t="shared" si="4" ref="C39:H39">SUM(C28,C37)</f>
        <v>28.64</v>
      </c>
      <c r="D39" s="46">
        <f t="shared" si="4"/>
        <v>23.720000000000006</v>
      </c>
      <c r="E39" s="46">
        <f t="shared" si="4"/>
        <v>20.589999999999996</v>
      </c>
      <c r="F39" s="46">
        <f t="shared" si="4"/>
        <v>18.889999999999997</v>
      </c>
      <c r="G39" s="46">
        <f t="shared" si="4"/>
        <v>15.95</v>
      </c>
      <c r="H39" s="46">
        <f t="shared" si="4"/>
        <v>20.9</v>
      </c>
    </row>
    <row r="40" spans="1:8" ht="15.75">
      <c r="A40" s="36"/>
      <c r="B40" s="46"/>
      <c r="C40" s="46"/>
      <c r="D40" s="46"/>
      <c r="E40" s="46"/>
      <c r="F40" s="46"/>
      <c r="G40" s="46"/>
      <c r="H40" s="46"/>
    </row>
    <row r="41" spans="1:8" ht="15.75">
      <c r="A41" s="36" t="s">
        <v>16</v>
      </c>
      <c r="B41" s="46">
        <f>B11-B39</f>
        <v>-11.339999999999996</v>
      </c>
      <c r="C41" s="46">
        <f aca="true" t="shared" si="5" ref="C41:H41">C11-C39</f>
        <v>-6.98</v>
      </c>
      <c r="D41" s="46">
        <f t="shared" si="5"/>
        <v>-2.4900000000000055</v>
      </c>
      <c r="E41" s="46">
        <f t="shared" si="5"/>
        <v>0.9000000000000021</v>
      </c>
      <c r="F41" s="46">
        <f t="shared" si="5"/>
        <v>1.9500000000000028</v>
      </c>
      <c r="G41" s="46">
        <f t="shared" si="5"/>
        <v>4.830000000000002</v>
      </c>
      <c r="H41" s="46">
        <f t="shared" si="5"/>
        <v>0.25000000000000355</v>
      </c>
    </row>
    <row r="42" spans="1:8" ht="15.75">
      <c r="A42" s="36" t="s">
        <v>17</v>
      </c>
      <c r="B42" s="46">
        <f>B11-B28</f>
        <v>7.610000000000003</v>
      </c>
      <c r="C42" s="46">
        <f aca="true" t="shared" si="6" ref="C42:H42">C11-C28</f>
        <v>6.49</v>
      </c>
      <c r="D42" s="46">
        <f t="shared" si="6"/>
        <v>7.559999999999997</v>
      </c>
      <c r="E42" s="46">
        <f t="shared" si="6"/>
        <v>8.06</v>
      </c>
      <c r="F42" s="46">
        <f t="shared" si="6"/>
        <v>7.400000000000004</v>
      </c>
      <c r="G42" s="46">
        <f t="shared" si="6"/>
        <v>9.040000000000001</v>
      </c>
      <c r="H42" s="46">
        <f t="shared" si="6"/>
        <v>7.9900000000000055</v>
      </c>
    </row>
    <row r="43" spans="1:8" ht="5.25" customHeight="1" thickBot="1">
      <c r="A43" s="37"/>
      <c r="B43" s="37" t="s">
        <v>39</v>
      </c>
      <c r="C43" s="37" t="s">
        <v>39</v>
      </c>
      <c r="D43" s="37" t="s">
        <v>39</v>
      </c>
      <c r="E43" s="37" t="s">
        <v>39</v>
      </c>
      <c r="F43" s="37" t="s">
        <v>39</v>
      </c>
      <c r="G43" s="37" t="s">
        <v>39</v>
      </c>
      <c r="H43" s="37" t="s">
        <v>39</v>
      </c>
    </row>
    <row r="44" spans="1:8" ht="15.75">
      <c r="A44" s="36" t="s">
        <v>18</v>
      </c>
      <c r="B44" s="43" t="s">
        <v>39</v>
      </c>
      <c r="C44" s="43" t="s">
        <v>39</v>
      </c>
      <c r="D44" s="43" t="s">
        <v>39</v>
      </c>
      <c r="E44" s="43" t="s">
        <v>39</v>
      </c>
      <c r="F44" s="43" t="s">
        <v>39</v>
      </c>
      <c r="G44" s="43" t="s">
        <v>39</v>
      </c>
      <c r="H44" s="43" t="s">
        <v>39</v>
      </c>
    </row>
    <row r="45" spans="1:8" ht="15.75">
      <c r="A45" s="36" t="s">
        <v>19</v>
      </c>
      <c r="B45" s="32">
        <v>35</v>
      </c>
      <c r="C45" s="32">
        <v>69</v>
      </c>
      <c r="D45" s="32">
        <v>133</v>
      </c>
      <c r="E45" s="32">
        <v>295</v>
      </c>
      <c r="F45" s="32">
        <v>668</v>
      </c>
      <c r="G45" s="33">
        <v>2078</v>
      </c>
      <c r="H45" s="32">
        <v>164</v>
      </c>
    </row>
    <row r="46" spans="1:8" ht="15.75">
      <c r="A46" s="36" t="s">
        <v>20</v>
      </c>
      <c r="B46" s="33">
        <v>15027</v>
      </c>
      <c r="C46" s="33">
        <v>17100</v>
      </c>
      <c r="D46" s="33">
        <v>18267</v>
      </c>
      <c r="E46" s="33">
        <v>19552</v>
      </c>
      <c r="F46" s="33">
        <v>20854</v>
      </c>
      <c r="G46" s="33">
        <v>20225</v>
      </c>
      <c r="H46" s="33">
        <v>19107</v>
      </c>
    </row>
    <row r="47" spans="1:8" ht="15.75">
      <c r="A47" s="36" t="s">
        <v>23</v>
      </c>
      <c r="B47" s="32">
        <v>0.19</v>
      </c>
      <c r="C47" s="32">
        <v>3.71</v>
      </c>
      <c r="D47" s="32">
        <v>6.45</v>
      </c>
      <c r="E47" s="32">
        <v>23.82</v>
      </c>
      <c r="F47" s="32">
        <v>46.93</v>
      </c>
      <c r="G47" s="32">
        <v>44.66</v>
      </c>
      <c r="H47" s="32">
        <v>7.69</v>
      </c>
    </row>
    <row r="48" spans="1:8" ht="15.75">
      <c r="A48" s="36" t="s">
        <v>21</v>
      </c>
      <c r="B48" s="32">
        <v>0</v>
      </c>
      <c r="C48" s="32">
        <v>5</v>
      </c>
      <c r="D48" s="32">
        <v>17</v>
      </c>
      <c r="E48" s="32">
        <v>58</v>
      </c>
      <c r="F48" s="32">
        <v>150</v>
      </c>
      <c r="G48" s="32">
        <v>427</v>
      </c>
      <c r="H48" s="32">
        <v>27</v>
      </c>
    </row>
    <row r="49" spans="1:8" ht="15.75">
      <c r="A49" s="36" t="s">
        <v>37</v>
      </c>
      <c r="B49" s="42">
        <v>1.85</v>
      </c>
      <c r="C49" s="42">
        <v>1.29</v>
      </c>
      <c r="D49" s="42">
        <v>0.42</v>
      </c>
      <c r="E49" s="42">
        <v>0.54</v>
      </c>
      <c r="F49" s="42">
        <v>0.38</v>
      </c>
      <c r="G49" s="42">
        <v>0.26</v>
      </c>
      <c r="H49" s="42">
        <v>0.59</v>
      </c>
    </row>
    <row r="50" spans="1:8" ht="5.25" customHeight="1" thickBot="1">
      <c r="A50" s="37"/>
      <c r="B50" s="37"/>
      <c r="C50" s="37"/>
      <c r="D50" s="37"/>
      <c r="E50" s="37"/>
      <c r="F50" s="37"/>
      <c r="G50" s="37"/>
      <c r="H50" s="37"/>
    </row>
    <row r="51" spans="1:8" ht="5.25" customHeight="1">
      <c r="A51" s="44"/>
      <c r="B51" s="44"/>
      <c r="C51" s="44"/>
      <c r="D51" s="44"/>
      <c r="E51" s="44"/>
      <c r="F51" s="44"/>
      <c r="G51" s="44"/>
      <c r="H51" s="44"/>
    </row>
    <row r="52" spans="1:8" ht="15.75">
      <c r="A52" s="34" t="s">
        <v>64</v>
      </c>
      <c r="B52" s="44"/>
      <c r="C52" s="44"/>
      <c r="D52" s="44"/>
      <c r="E52" s="44"/>
      <c r="F52" s="44"/>
      <c r="G52" s="44"/>
      <c r="H52" s="44"/>
    </row>
    <row r="53" spans="1:8" ht="15.75">
      <c r="A53" s="36" t="s">
        <v>40</v>
      </c>
      <c r="B53" s="41"/>
      <c r="C53" s="43"/>
      <c r="D53" s="43"/>
      <c r="E53" s="43"/>
      <c r="F53" s="43"/>
      <c r="G53" s="44"/>
      <c r="H53" s="44"/>
    </row>
    <row r="54" spans="1:8" ht="15.75">
      <c r="A54" s="45" t="s">
        <v>24</v>
      </c>
      <c r="B54" s="41"/>
      <c r="C54" s="43"/>
      <c r="D54" s="43"/>
      <c r="E54" s="43"/>
      <c r="F54" s="43"/>
      <c r="G54" s="44"/>
      <c r="H54" s="44"/>
    </row>
    <row r="55" spans="1:8" ht="15.75">
      <c r="A55" s="35" t="s">
        <v>41</v>
      </c>
      <c r="B55" s="41"/>
      <c r="C55" s="10"/>
      <c r="D55" s="10"/>
      <c r="E55" s="10"/>
      <c r="F55" s="10"/>
      <c r="G55" s="43"/>
      <c r="H55" s="43"/>
    </row>
    <row r="56" spans="1:8" ht="15.75">
      <c r="A56" s="35" t="s">
        <v>67</v>
      </c>
      <c r="B56" s="43"/>
      <c r="C56" s="10"/>
      <c r="D56" s="10"/>
      <c r="E56" s="10"/>
      <c r="F56" s="10"/>
      <c r="G56" s="10"/>
      <c r="H56" s="10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6"/>
  <sheetViews>
    <sheetView showGridLines="0" zoomScalePageLayoutView="0" workbookViewId="0" topLeftCell="A1">
      <selection activeCell="A1" sqref="A1"/>
    </sheetView>
  </sheetViews>
  <sheetFormatPr defaultColWidth="8.88671875" defaultRowHeight="15.75"/>
  <cols>
    <col min="1" max="1" width="42.77734375" style="0" customWidth="1"/>
  </cols>
  <sheetData>
    <row r="1" spans="1:8" ht="15.75">
      <c r="A1" s="35" t="s">
        <v>59</v>
      </c>
      <c r="B1" s="36"/>
      <c r="C1" s="36"/>
      <c r="D1" s="36"/>
      <c r="E1" s="36"/>
      <c r="F1" s="36"/>
      <c r="G1" s="36"/>
      <c r="H1" s="36"/>
    </row>
    <row r="2" spans="1:8" ht="2.25" customHeight="1" thickBot="1">
      <c r="A2" s="37"/>
      <c r="B2" s="37"/>
      <c r="C2" s="37"/>
      <c r="D2" s="37"/>
      <c r="E2" s="37"/>
      <c r="F2" s="37"/>
      <c r="G2" s="37"/>
      <c r="H2" s="37"/>
    </row>
    <row r="3" spans="1:8" ht="15.75">
      <c r="A3" s="36"/>
      <c r="B3" s="38" t="s">
        <v>43</v>
      </c>
      <c r="C3" s="39" t="s">
        <v>45</v>
      </c>
      <c r="D3" s="38" t="s">
        <v>47</v>
      </c>
      <c r="E3" s="39" t="s">
        <v>48</v>
      </c>
      <c r="F3" s="38" t="s">
        <v>49</v>
      </c>
      <c r="G3" s="39" t="s">
        <v>50</v>
      </c>
      <c r="H3" s="40" t="s">
        <v>52</v>
      </c>
    </row>
    <row r="4" spans="1:8" ht="15.75">
      <c r="A4" s="40" t="s">
        <v>0</v>
      </c>
      <c r="B4" s="38" t="s">
        <v>44</v>
      </c>
      <c r="C4" s="38" t="s">
        <v>46</v>
      </c>
      <c r="D4" s="38" t="s">
        <v>46</v>
      </c>
      <c r="E4" s="38" t="s">
        <v>46</v>
      </c>
      <c r="F4" s="38" t="s">
        <v>46</v>
      </c>
      <c r="G4" s="38" t="s">
        <v>51</v>
      </c>
      <c r="H4" s="40" t="s">
        <v>61</v>
      </c>
    </row>
    <row r="5" spans="1:8" ht="2.25" customHeight="1" thickBot="1">
      <c r="A5" s="37"/>
      <c r="B5" s="37"/>
      <c r="C5" s="37"/>
      <c r="D5" s="37"/>
      <c r="E5" s="37"/>
      <c r="F5" s="37"/>
      <c r="G5" s="37"/>
      <c r="H5" s="37"/>
    </row>
    <row r="6" spans="1:7" ht="15.75">
      <c r="A6" s="36"/>
      <c r="B6" s="36"/>
      <c r="C6" s="36"/>
      <c r="D6" s="36"/>
      <c r="E6" s="40" t="s">
        <v>53</v>
      </c>
      <c r="F6" s="36"/>
      <c r="G6" s="36"/>
    </row>
    <row r="7" spans="1:8" ht="15.75">
      <c r="A7" s="36" t="s">
        <v>1</v>
      </c>
      <c r="B7" s="41"/>
      <c r="C7" s="41"/>
      <c r="D7" s="41"/>
      <c r="E7" s="41"/>
      <c r="F7" s="41"/>
      <c r="G7" s="41"/>
      <c r="H7" s="41"/>
    </row>
    <row r="8" spans="1:8" ht="15.75">
      <c r="A8" s="36" t="s">
        <v>38</v>
      </c>
      <c r="B8" s="46">
        <v>18.85</v>
      </c>
      <c r="C8" s="46">
        <v>18.91</v>
      </c>
      <c r="D8" s="46">
        <v>18.74</v>
      </c>
      <c r="E8" s="46">
        <v>19.1</v>
      </c>
      <c r="F8" s="46">
        <v>18.44</v>
      </c>
      <c r="G8" s="46">
        <v>17.88</v>
      </c>
      <c r="H8" s="46">
        <v>18.48</v>
      </c>
    </row>
    <row r="9" spans="1:8" ht="15.75">
      <c r="A9" s="36" t="s">
        <v>2</v>
      </c>
      <c r="B9" s="46">
        <v>1.87</v>
      </c>
      <c r="C9" s="46">
        <v>1.52</v>
      </c>
      <c r="D9" s="46">
        <v>1.35</v>
      </c>
      <c r="E9" s="46">
        <v>1.07</v>
      </c>
      <c r="F9" s="46">
        <v>0.94</v>
      </c>
      <c r="G9" s="46">
        <v>1.29</v>
      </c>
      <c r="H9" s="46">
        <v>1.26</v>
      </c>
    </row>
    <row r="10" spans="1:8" ht="15.75">
      <c r="A10" s="36" t="s">
        <v>22</v>
      </c>
      <c r="B10" s="46">
        <v>1.42</v>
      </c>
      <c r="C10" s="46">
        <v>1.32</v>
      </c>
      <c r="D10" s="46">
        <v>1.23</v>
      </c>
      <c r="E10" s="46">
        <v>1.18</v>
      </c>
      <c r="F10" s="46">
        <v>1.13</v>
      </c>
      <c r="G10" s="46">
        <v>1.12</v>
      </c>
      <c r="H10" s="46">
        <v>1.19</v>
      </c>
    </row>
    <row r="11" spans="1:8" ht="15.75">
      <c r="A11" s="36" t="s">
        <v>3</v>
      </c>
      <c r="B11" s="46">
        <f>SUM(B8:B10)</f>
        <v>22.14</v>
      </c>
      <c r="C11" s="46">
        <f aca="true" t="shared" si="0" ref="C11:H11">SUM(C8:C10)</f>
        <v>21.75</v>
      </c>
      <c r="D11" s="46">
        <f t="shared" si="0"/>
        <v>21.32</v>
      </c>
      <c r="E11" s="46">
        <f t="shared" si="0"/>
        <v>21.35</v>
      </c>
      <c r="F11" s="46">
        <f t="shared" si="0"/>
        <v>20.51</v>
      </c>
      <c r="G11" s="46">
        <f t="shared" si="0"/>
        <v>20.29</v>
      </c>
      <c r="H11" s="46">
        <f t="shared" si="0"/>
        <v>20.930000000000003</v>
      </c>
    </row>
    <row r="12" spans="1:8" ht="15.75">
      <c r="A12" s="36"/>
      <c r="B12" s="42"/>
      <c r="C12" s="17"/>
      <c r="D12" s="42"/>
      <c r="E12" s="17"/>
      <c r="F12" s="42"/>
      <c r="G12" s="17"/>
      <c r="H12" s="42"/>
    </row>
    <row r="13" spans="1:8" ht="15.75">
      <c r="A13" s="36" t="s">
        <v>4</v>
      </c>
      <c r="B13" s="42"/>
      <c r="C13" s="17"/>
      <c r="D13" s="42"/>
      <c r="E13" s="17"/>
      <c r="F13" s="42"/>
      <c r="G13" s="17"/>
      <c r="H13" s="42"/>
    </row>
    <row r="14" ht="15.75">
      <c r="A14" s="36" t="s">
        <v>5</v>
      </c>
    </row>
    <row r="15" spans="1:8" ht="15.75">
      <c r="A15" s="36" t="s">
        <v>25</v>
      </c>
      <c r="B15" s="46">
        <v>5.78</v>
      </c>
      <c r="C15" s="46">
        <v>5.88</v>
      </c>
      <c r="D15" s="46">
        <v>6.37</v>
      </c>
      <c r="E15" s="46">
        <v>7.85</v>
      </c>
      <c r="F15" s="46">
        <v>9.47</v>
      </c>
      <c r="G15" s="46">
        <v>10.02</v>
      </c>
      <c r="H15" s="46">
        <v>8.31</v>
      </c>
    </row>
    <row r="16" spans="1:8" ht="15.75">
      <c r="A16" s="36" t="s">
        <v>26</v>
      </c>
      <c r="B16" s="46">
        <v>6.69</v>
      </c>
      <c r="C16" s="46">
        <v>6.9</v>
      </c>
      <c r="D16" s="46">
        <v>5.83</v>
      </c>
      <c r="E16" s="46">
        <v>4.44</v>
      </c>
      <c r="F16" s="46">
        <v>3.78</v>
      </c>
      <c r="G16" s="46">
        <v>2.13</v>
      </c>
      <c r="H16" s="46">
        <v>4.14</v>
      </c>
    </row>
    <row r="17" spans="1:8" ht="15.75">
      <c r="A17" s="36" t="s">
        <v>27</v>
      </c>
      <c r="B17" s="46">
        <v>0.43</v>
      </c>
      <c r="C17" s="46">
        <v>0.17</v>
      </c>
      <c r="D17" s="46">
        <v>0.12</v>
      </c>
      <c r="E17" s="46">
        <v>0.11</v>
      </c>
      <c r="F17" s="46">
        <v>0.03</v>
      </c>
      <c r="G17" s="46">
        <v>0.01</v>
      </c>
      <c r="H17" s="46">
        <v>0.09</v>
      </c>
    </row>
    <row r="18" spans="1:8" ht="15.75">
      <c r="A18" s="36" t="s">
        <v>6</v>
      </c>
      <c r="B18" s="46">
        <f>SUM(B15:B17)</f>
        <v>12.9</v>
      </c>
      <c r="C18" s="46">
        <f aca="true" t="shared" si="1" ref="C18:H18">SUM(C15:C17)</f>
        <v>12.950000000000001</v>
      </c>
      <c r="D18" s="46">
        <f t="shared" si="1"/>
        <v>12.319999999999999</v>
      </c>
      <c r="E18" s="46">
        <f t="shared" si="1"/>
        <v>12.399999999999999</v>
      </c>
      <c r="F18" s="46">
        <f t="shared" si="1"/>
        <v>13.28</v>
      </c>
      <c r="G18" s="46">
        <f t="shared" si="1"/>
        <v>12.159999999999998</v>
      </c>
      <c r="H18" s="46">
        <f t="shared" si="1"/>
        <v>12.54</v>
      </c>
    </row>
    <row r="19" spans="1:8" ht="15.75">
      <c r="A19" s="36" t="s">
        <v>28</v>
      </c>
      <c r="B19" s="47"/>
      <c r="C19" s="42"/>
      <c r="D19" s="42"/>
      <c r="E19" s="42"/>
      <c r="F19" s="42"/>
      <c r="G19" s="42"/>
      <c r="H19" s="42"/>
    </row>
    <row r="20" spans="1:8" ht="15.75">
      <c r="A20" s="36" t="s">
        <v>29</v>
      </c>
      <c r="B20" s="46">
        <v>0.79</v>
      </c>
      <c r="C20" s="46">
        <v>0.99</v>
      </c>
      <c r="D20" s="46">
        <v>0.89</v>
      </c>
      <c r="E20" s="46">
        <v>0.99</v>
      </c>
      <c r="F20" s="46">
        <v>0.93</v>
      </c>
      <c r="G20" s="46">
        <v>0.73</v>
      </c>
      <c r="H20" s="46">
        <v>0.86</v>
      </c>
    </row>
    <row r="21" spans="1:8" ht="15.75">
      <c r="A21" s="36" t="s">
        <v>30</v>
      </c>
      <c r="B21" s="46">
        <v>0.29</v>
      </c>
      <c r="C21" s="46">
        <v>0.46</v>
      </c>
      <c r="D21" s="46">
        <v>0.31</v>
      </c>
      <c r="E21" s="46">
        <v>0.27</v>
      </c>
      <c r="F21" s="46">
        <v>0.2</v>
      </c>
      <c r="G21" s="46">
        <v>0.11</v>
      </c>
      <c r="H21" s="46">
        <v>0.23</v>
      </c>
    </row>
    <row r="22" spans="1:8" ht="15.75">
      <c r="A22" s="36" t="s">
        <v>31</v>
      </c>
      <c r="B22" s="46">
        <v>0.26</v>
      </c>
      <c r="C22" s="46">
        <v>0.29</v>
      </c>
      <c r="D22" s="46">
        <v>0.26</v>
      </c>
      <c r="E22" s="46">
        <v>0.31</v>
      </c>
      <c r="F22" s="46">
        <v>0.26</v>
      </c>
      <c r="G22" s="46">
        <v>0.29</v>
      </c>
      <c r="H22" s="46">
        <v>0.28</v>
      </c>
    </row>
    <row r="23" spans="1:8" ht="15.75">
      <c r="A23" s="36" t="s">
        <v>32</v>
      </c>
      <c r="B23" s="46">
        <v>0.42</v>
      </c>
      <c r="C23" s="46">
        <v>0.53</v>
      </c>
      <c r="D23" s="46">
        <v>0.41</v>
      </c>
      <c r="E23" s="46">
        <v>0.51</v>
      </c>
      <c r="F23" s="46">
        <v>0.51</v>
      </c>
      <c r="G23" s="46">
        <v>0.39</v>
      </c>
      <c r="H23" s="46">
        <v>0.45</v>
      </c>
    </row>
    <row r="24" spans="1:8" ht="15.75">
      <c r="A24" s="36" t="s">
        <v>33</v>
      </c>
      <c r="B24" s="46">
        <v>1.23</v>
      </c>
      <c r="C24" s="46">
        <v>1.32</v>
      </c>
      <c r="D24" s="46">
        <v>0.95</v>
      </c>
      <c r="E24" s="46">
        <v>0.87</v>
      </c>
      <c r="F24" s="46">
        <v>0.79</v>
      </c>
      <c r="G24" s="46">
        <v>0.64</v>
      </c>
      <c r="H24" s="46">
        <v>0.86</v>
      </c>
    </row>
    <row r="25" spans="1:8" ht="15.75">
      <c r="A25" s="36" t="s">
        <v>34</v>
      </c>
      <c r="B25" s="46">
        <v>0.84</v>
      </c>
      <c r="C25" s="46">
        <v>1.03</v>
      </c>
      <c r="D25" s="46">
        <v>0.87</v>
      </c>
      <c r="E25" s="46">
        <v>0.67</v>
      </c>
      <c r="F25" s="46">
        <v>0.57</v>
      </c>
      <c r="G25" s="46">
        <v>0.42</v>
      </c>
      <c r="H25" s="46">
        <v>0.65</v>
      </c>
    </row>
    <row r="26" spans="1:8" ht="15.75">
      <c r="A26" s="36" t="s">
        <v>35</v>
      </c>
      <c r="B26" s="46">
        <v>0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</row>
    <row r="27" spans="1:8" ht="15.75">
      <c r="A27" s="36" t="s">
        <v>36</v>
      </c>
      <c r="B27" s="46">
        <v>0.15</v>
      </c>
      <c r="C27" s="46">
        <v>0.16</v>
      </c>
      <c r="D27" s="46">
        <v>0.14</v>
      </c>
      <c r="E27" s="46">
        <v>0.14</v>
      </c>
      <c r="F27" s="46">
        <v>0.15</v>
      </c>
      <c r="G27" s="46">
        <v>0.13</v>
      </c>
      <c r="H27" s="46">
        <v>0.14</v>
      </c>
    </row>
    <row r="28" spans="1:8" ht="15.75">
      <c r="A28" s="36" t="s">
        <v>7</v>
      </c>
      <c r="B28" s="46">
        <f aca="true" t="shared" si="2" ref="B28:H28">SUM(B18:B27)</f>
        <v>16.88</v>
      </c>
      <c r="C28" s="46">
        <f t="shared" si="2"/>
        <v>17.73</v>
      </c>
      <c r="D28" s="46">
        <f t="shared" si="2"/>
        <v>16.15</v>
      </c>
      <c r="E28" s="46">
        <f t="shared" si="2"/>
        <v>16.16</v>
      </c>
      <c r="F28" s="46">
        <f t="shared" si="2"/>
        <v>16.689999999999998</v>
      </c>
      <c r="G28" s="46">
        <f t="shared" si="2"/>
        <v>14.87</v>
      </c>
      <c r="H28" s="46">
        <f t="shared" si="2"/>
        <v>16.009999999999998</v>
      </c>
    </row>
    <row r="29" spans="1:8" ht="15.75">
      <c r="A29" s="36"/>
      <c r="B29" s="46"/>
      <c r="C29" s="46"/>
      <c r="D29" s="46"/>
      <c r="E29" s="46"/>
      <c r="F29" s="46"/>
      <c r="G29" s="46"/>
      <c r="H29" s="46"/>
    </row>
    <row r="30" spans="1:8" ht="15.75">
      <c r="A30" s="36" t="s">
        <v>8</v>
      </c>
      <c r="B30" s="46"/>
      <c r="C30" s="46"/>
      <c r="D30" s="46"/>
      <c r="E30" s="46"/>
      <c r="F30" s="46"/>
      <c r="G30" s="46"/>
      <c r="H30" s="46"/>
    </row>
    <row r="31" spans="1:8" ht="15.75">
      <c r="A31" s="36" t="s">
        <v>9</v>
      </c>
      <c r="B31" s="46">
        <v>0.58</v>
      </c>
      <c r="C31" s="46">
        <v>0.9</v>
      </c>
      <c r="D31" s="46">
        <v>1.52</v>
      </c>
      <c r="E31" s="46">
        <v>2.07</v>
      </c>
      <c r="F31" s="46">
        <v>2.06</v>
      </c>
      <c r="G31" s="46">
        <v>1.85</v>
      </c>
      <c r="H31" s="46">
        <v>1.69</v>
      </c>
    </row>
    <row r="32" spans="1:8" ht="15.75">
      <c r="A32" s="36" t="s">
        <v>10</v>
      </c>
      <c r="B32" s="46">
        <v>11.36</v>
      </c>
      <c r="C32" s="46">
        <v>6.55</v>
      </c>
      <c r="D32" s="46">
        <v>3.35</v>
      </c>
      <c r="E32" s="46">
        <v>1.48</v>
      </c>
      <c r="F32" s="46">
        <v>0.56</v>
      </c>
      <c r="G32" s="46">
        <v>0.18</v>
      </c>
      <c r="H32" s="46">
        <v>2.27</v>
      </c>
    </row>
    <row r="33" spans="1:8" ht="15.75">
      <c r="A33" s="36" t="s">
        <v>42</v>
      </c>
      <c r="B33" s="46">
        <v>6.19</v>
      </c>
      <c r="C33" s="46">
        <v>5.4</v>
      </c>
      <c r="D33" s="46">
        <v>4.6</v>
      </c>
      <c r="E33" s="46">
        <v>3.02</v>
      </c>
      <c r="F33" s="46">
        <v>2.43</v>
      </c>
      <c r="G33" s="46">
        <v>1.99</v>
      </c>
      <c r="H33" s="46">
        <v>3.25</v>
      </c>
    </row>
    <row r="34" spans="1:8" ht="15.75">
      <c r="A34" s="36" t="s">
        <v>11</v>
      </c>
      <c r="B34" s="46">
        <v>0.09</v>
      </c>
      <c r="C34" s="46">
        <v>0.06</v>
      </c>
      <c r="D34" s="46">
        <v>0.05</v>
      </c>
      <c r="E34" s="46">
        <v>0.02</v>
      </c>
      <c r="F34" s="46">
        <v>0.01</v>
      </c>
      <c r="G34" s="46">
        <v>0.01</v>
      </c>
      <c r="H34" s="46">
        <v>0.03</v>
      </c>
    </row>
    <row r="35" spans="1:8" ht="15.75">
      <c r="A35" s="36" t="s">
        <v>12</v>
      </c>
      <c r="B35" s="46">
        <v>0.41</v>
      </c>
      <c r="C35" s="46">
        <v>0.36</v>
      </c>
      <c r="D35" s="46">
        <v>0.26</v>
      </c>
      <c r="E35" s="46">
        <v>0.24</v>
      </c>
      <c r="F35" s="46">
        <v>0.19</v>
      </c>
      <c r="G35" s="46">
        <v>0.14</v>
      </c>
      <c r="H35" s="46">
        <v>0.23</v>
      </c>
    </row>
    <row r="36" spans="1:8" ht="15.75">
      <c r="A36" s="36" t="s">
        <v>13</v>
      </c>
      <c r="B36" s="46">
        <v>1.06</v>
      </c>
      <c r="C36" s="46">
        <v>0.81</v>
      </c>
      <c r="D36" s="46">
        <v>0.74</v>
      </c>
      <c r="E36" s="46">
        <v>0.7</v>
      </c>
      <c r="F36" s="46">
        <v>0.48</v>
      </c>
      <c r="G36" s="46">
        <v>0.3</v>
      </c>
      <c r="H36" s="46">
        <v>0.56</v>
      </c>
    </row>
    <row r="37" spans="1:8" ht="15.75">
      <c r="A37" s="36" t="s">
        <v>14</v>
      </c>
      <c r="B37" s="46">
        <f>SUM(B31:B36)</f>
        <v>19.689999999999998</v>
      </c>
      <c r="C37" s="46">
        <f aca="true" t="shared" si="3" ref="C37:H37">SUM(C31:C36)</f>
        <v>14.080000000000002</v>
      </c>
      <c r="D37" s="46">
        <f t="shared" si="3"/>
        <v>10.52</v>
      </c>
      <c r="E37" s="46">
        <f t="shared" si="3"/>
        <v>7.53</v>
      </c>
      <c r="F37" s="46">
        <f t="shared" si="3"/>
        <v>5.73</v>
      </c>
      <c r="G37" s="46">
        <f t="shared" si="3"/>
        <v>4.47</v>
      </c>
      <c r="H37" s="46">
        <f t="shared" si="3"/>
        <v>8.030000000000001</v>
      </c>
    </row>
    <row r="38" spans="1:8" ht="15.75">
      <c r="A38" s="36"/>
      <c r="B38" s="46"/>
      <c r="C38" s="46"/>
      <c r="D38" s="46"/>
      <c r="E38" s="46"/>
      <c r="F38" s="46"/>
      <c r="G38" s="46"/>
      <c r="H38" s="46"/>
    </row>
    <row r="39" spans="1:8" ht="15.75">
      <c r="A39" s="36" t="s">
        <v>15</v>
      </c>
      <c r="B39" s="46">
        <f>SUM(B28,B37)</f>
        <v>36.56999999999999</v>
      </c>
      <c r="C39" s="46">
        <f aca="true" t="shared" si="4" ref="C39:H39">SUM(C28,C37)</f>
        <v>31.810000000000002</v>
      </c>
      <c r="D39" s="46">
        <f t="shared" si="4"/>
        <v>26.669999999999998</v>
      </c>
      <c r="E39" s="46">
        <f t="shared" si="4"/>
        <v>23.69</v>
      </c>
      <c r="F39" s="46">
        <f t="shared" si="4"/>
        <v>22.419999999999998</v>
      </c>
      <c r="G39" s="46">
        <f t="shared" si="4"/>
        <v>19.34</v>
      </c>
      <c r="H39" s="46">
        <f t="shared" si="4"/>
        <v>24.04</v>
      </c>
    </row>
    <row r="40" spans="1:8" ht="15.75">
      <c r="A40" s="36"/>
      <c r="B40" s="46"/>
      <c r="C40" s="46"/>
      <c r="D40" s="46"/>
      <c r="E40" s="46"/>
      <c r="F40" s="46"/>
      <c r="G40" s="46"/>
      <c r="H40" s="46"/>
    </row>
    <row r="41" spans="1:8" ht="15.75">
      <c r="A41" s="36" t="s">
        <v>16</v>
      </c>
      <c r="B41" s="46">
        <f>B11-B39</f>
        <v>-14.429999999999993</v>
      </c>
      <c r="C41" s="46">
        <f aca="true" t="shared" si="5" ref="C41:H41">C11-C39</f>
        <v>-10.060000000000002</v>
      </c>
      <c r="D41" s="46">
        <f t="shared" si="5"/>
        <v>-5.349999999999998</v>
      </c>
      <c r="E41" s="46">
        <f t="shared" si="5"/>
        <v>-2.34</v>
      </c>
      <c r="F41" s="46">
        <f t="shared" si="5"/>
        <v>-1.9099999999999966</v>
      </c>
      <c r="G41" s="46">
        <f t="shared" si="5"/>
        <v>0.9499999999999993</v>
      </c>
      <c r="H41" s="46">
        <f t="shared" si="5"/>
        <v>-3.109999999999996</v>
      </c>
    </row>
    <row r="42" spans="1:8" ht="15.75">
      <c r="A42" s="36" t="s">
        <v>17</v>
      </c>
      <c r="B42" s="46">
        <f>B11-B28</f>
        <v>5.260000000000002</v>
      </c>
      <c r="C42" s="46">
        <f aca="true" t="shared" si="6" ref="C42:H42">C11-C28</f>
        <v>4.02</v>
      </c>
      <c r="D42" s="46">
        <f t="shared" si="6"/>
        <v>5.170000000000002</v>
      </c>
      <c r="E42" s="46">
        <f t="shared" si="6"/>
        <v>5.190000000000001</v>
      </c>
      <c r="F42" s="46">
        <f t="shared" si="6"/>
        <v>3.820000000000004</v>
      </c>
      <c r="G42" s="46">
        <f t="shared" si="6"/>
        <v>5.42</v>
      </c>
      <c r="H42" s="46">
        <f t="shared" si="6"/>
        <v>4.920000000000005</v>
      </c>
    </row>
    <row r="43" spans="1:8" ht="5.25" customHeight="1" thickBot="1">
      <c r="A43" s="37"/>
      <c r="B43" s="37" t="s">
        <v>39</v>
      </c>
      <c r="C43" s="37" t="s">
        <v>39</v>
      </c>
      <c r="D43" s="37" t="s">
        <v>39</v>
      </c>
      <c r="E43" s="37" t="s">
        <v>39</v>
      </c>
      <c r="F43" s="37" t="s">
        <v>39</v>
      </c>
      <c r="G43" s="37" t="s">
        <v>39</v>
      </c>
      <c r="H43" s="37" t="s">
        <v>39</v>
      </c>
    </row>
    <row r="44" spans="1:8" ht="15.75">
      <c r="A44" s="36" t="s">
        <v>18</v>
      </c>
      <c r="B44" s="43" t="s">
        <v>39</v>
      </c>
      <c r="C44" s="43" t="s">
        <v>39</v>
      </c>
      <c r="D44" s="43" t="s">
        <v>39</v>
      </c>
      <c r="E44" s="43" t="s">
        <v>39</v>
      </c>
      <c r="F44" s="43" t="s">
        <v>39</v>
      </c>
      <c r="G44" s="43" t="s">
        <v>39</v>
      </c>
      <c r="H44" s="43" t="s">
        <v>39</v>
      </c>
    </row>
    <row r="45" spans="1:8" ht="15.75">
      <c r="A45" s="36" t="s">
        <v>19</v>
      </c>
      <c r="B45" s="32">
        <v>35</v>
      </c>
      <c r="C45" s="32">
        <v>69</v>
      </c>
      <c r="D45" s="32">
        <v>133</v>
      </c>
      <c r="E45" s="32">
        <v>294</v>
      </c>
      <c r="F45" s="32">
        <v>670</v>
      </c>
      <c r="G45" s="33">
        <v>2078</v>
      </c>
      <c r="H45" s="32">
        <v>168</v>
      </c>
    </row>
    <row r="46" spans="1:8" ht="15.75">
      <c r="A46" s="36" t="s">
        <v>20</v>
      </c>
      <c r="B46" s="33">
        <v>15018</v>
      </c>
      <c r="C46" s="33">
        <v>17081</v>
      </c>
      <c r="D46" s="33">
        <v>18290</v>
      </c>
      <c r="E46" s="33">
        <v>19536</v>
      </c>
      <c r="F46" s="33">
        <v>20900</v>
      </c>
      <c r="G46" s="33">
        <v>20226</v>
      </c>
      <c r="H46" s="33">
        <v>19142</v>
      </c>
    </row>
    <row r="47" spans="1:8" ht="15.75">
      <c r="A47" s="36" t="s">
        <v>23</v>
      </c>
      <c r="B47" s="32">
        <v>0.19</v>
      </c>
      <c r="C47" s="32">
        <v>3.7</v>
      </c>
      <c r="D47" s="32">
        <v>6.47</v>
      </c>
      <c r="E47" s="32">
        <v>23.64</v>
      </c>
      <c r="F47" s="32">
        <v>47.16</v>
      </c>
      <c r="G47" s="32">
        <v>44.63</v>
      </c>
      <c r="H47" s="32">
        <v>7.72</v>
      </c>
    </row>
    <row r="48" spans="1:8" ht="15.75">
      <c r="A48" s="36" t="s">
        <v>21</v>
      </c>
      <c r="B48" s="32">
        <v>0</v>
      </c>
      <c r="C48" s="32">
        <v>5</v>
      </c>
      <c r="D48" s="32">
        <v>17</v>
      </c>
      <c r="E48" s="32">
        <v>58</v>
      </c>
      <c r="F48" s="32">
        <v>151</v>
      </c>
      <c r="G48" s="32">
        <v>427</v>
      </c>
      <c r="H48" s="32">
        <v>27</v>
      </c>
    </row>
    <row r="49" spans="1:8" ht="15.75">
      <c r="A49" s="36" t="s">
        <v>37</v>
      </c>
      <c r="B49" s="42">
        <v>1.85</v>
      </c>
      <c r="C49" s="42">
        <v>1.29</v>
      </c>
      <c r="D49" s="42">
        <v>0.42</v>
      </c>
      <c r="E49" s="42">
        <v>0.54</v>
      </c>
      <c r="F49" s="42">
        <v>0.38</v>
      </c>
      <c r="G49" s="42">
        <v>0.26</v>
      </c>
      <c r="H49" s="42">
        <v>0.59</v>
      </c>
    </row>
    <row r="50" spans="1:8" ht="5.25" customHeight="1" thickBot="1">
      <c r="A50" s="37"/>
      <c r="B50" s="37"/>
      <c r="C50" s="37"/>
      <c r="D50" s="37"/>
      <c r="E50" s="37"/>
      <c r="F50" s="37"/>
      <c r="G50" s="37"/>
      <c r="H50" s="37"/>
    </row>
    <row r="51" spans="1:8" ht="5.25" customHeight="1">
      <c r="A51" s="44"/>
      <c r="B51" s="44"/>
      <c r="C51" s="44"/>
      <c r="D51" s="44"/>
      <c r="E51" s="44"/>
      <c r="F51" s="44"/>
      <c r="G51" s="44"/>
      <c r="H51" s="44"/>
    </row>
    <row r="52" spans="1:8" ht="15.75">
      <c r="A52" s="34" t="s">
        <v>65</v>
      </c>
      <c r="B52" s="44"/>
      <c r="C52" s="44"/>
      <c r="D52" s="44"/>
      <c r="E52" s="44"/>
      <c r="F52" s="44"/>
      <c r="G52" s="44"/>
      <c r="H52" s="44"/>
    </row>
    <row r="53" spans="1:8" ht="15.75">
      <c r="A53" s="36" t="s">
        <v>40</v>
      </c>
      <c r="B53" s="41"/>
      <c r="C53" s="43"/>
      <c r="D53" s="43"/>
      <c r="E53" s="43"/>
      <c r="F53" s="43"/>
      <c r="G53" s="44"/>
      <c r="H53" s="44"/>
    </row>
    <row r="54" spans="1:8" ht="15.75">
      <c r="A54" s="45" t="s">
        <v>24</v>
      </c>
      <c r="B54" s="41"/>
      <c r="C54" s="43"/>
      <c r="D54" s="43"/>
      <c r="E54" s="43"/>
      <c r="F54" s="43"/>
      <c r="G54" s="44"/>
      <c r="H54" s="44"/>
    </row>
    <row r="55" spans="1:8" ht="15.75">
      <c r="A55" s="35" t="s">
        <v>41</v>
      </c>
      <c r="B55" s="41"/>
      <c r="C55" s="10"/>
      <c r="D55" s="10"/>
      <c r="E55" s="10"/>
      <c r="F55" s="10"/>
      <c r="G55" s="43"/>
      <c r="H55" s="43"/>
    </row>
    <row r="56" spans="1:8" ht="15.75">
      <c r="A56" s="35" t="s">
        <v>67</v>
      </c>
      <c r="B56" s="43"/>
      <c r="C56" s="10"/>
      <c r="D56" s="10"/>
      <c r="E56" s="10"/>
      <c r="F56" s="10"/>
      <c r="G56" s="10"/>
      <c r="H56" s="10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6"/>
  <sheetViews>
    <sheetView showGridLines="0" zoomScalePageLayoutView="0" workbookViewId="0" topLeftCell="A1">
      <selection activeCell="A1" sqref="A1"/>
    </sheetView>
  </sheetViews>
  <sheetFormatPr defaultColWidth="8.88671875" defaultRowHeight="15.75"/>
  <cols>
    <col min="1" max="1" width="42.77734375" style="0" customWidth="1"/>
  </cols>
  <sheetData>
    <row r="1" spans="1:8" ht="15.75">
      <c r="A1" s="35" t="s">
        <v>60</v>
      </c>
      <c r="B1" s="36"/>
      <c r="C1" s="36"/>
      <c r="D1" s="36"/>
      <c r="E1" s="36"/>
      <c r="F1" s="36"/>
      <c r="G1" s="36"/>
      <c r="H1" s="36"/>
    </row>
    <row r="2" spans="1:8" ht="2.25" customHeight="1" thickBot="1">
      <c r="A2" s="37"/>
      <c r="B2" s="37"/>
      <c r="C2" s="37"/>
      <c r="D2" s="37"/>
      <c r="E2" s="37"/>
      <c r="F2" s="37"/>
      <c r="G2" s="37"/>
      <c r="H2" s="37"/>
    </row>
    <row r="3" spans="1:8" ht="15.75">
      <c r="A3" s="36"/>
      <c r="B3" s="38" t="s">
        <v>43</v>
      </c>
      <c r="C3" s="39" t="s">
        <v>45</v>
      </c>
      <c r="D3" s="38" t="s">
        <v>47</v>
      </c>
      <c r="E3" s="39" t="s">
        <v>48</v>
      </c>
      <c r="F3" s="38" t="s">
        <v>49</v>
      </c>
      <c r="G3" s="39" t="s">
        <v>50</v>
      </c>
      <c r="H3" s="40" t="s">
        <v>52</v>
      </c>
    </row>
    <row r="4" spans="1:8" ht="15.75">
      <c r="A4" s="40" t="s">
        <v>0</v>
      </c>
      <c r="B4" s="38" t="s">
        <v>44</v>
      </c>
      <c r="C4" s="38" t="s">
        <v>46</v>
      </c>
      <c r="D4" s="38" t="s">
        <v>46</v>
      </c>
      <c r="E4" s="38" t="s">
        <v>46</v>
      </c>
      <c r="F4" s="38" t="s">
        <v>46</v>
      </c>
      <c r="G4" s="38" t="s">
        <v>51</v>
      </c>
      <c r="H4" s="40" t="s">
        <v>61</v>
      </c>
    </row>
    <row r="5" spans="1:8" ht="2.25" customHeight="1" thickBot="1">
      <c r="A5" s="37"/>
      <c r="B5" s="37"/>
      <c r="C5" s="37"/>
      <c r="D5" s="37"/>
      <c r="E5" s="37"/>
      <c r="F5" s="37"/>
      <c r="G5" s="37"/>
      <c r="H5" s="37"/>
    </row>
    <row r="6" spans="1:7" ht="15.75">
      <c r="A6" s="36"/>
      <c r="B6" s="36"/>
      <c r="C6" s="36"/>
      <c r="D6" s="36"/>
      <c r="E6" s="40" t="s">
        <v>53</v>
      </c>
      <c r="F6" s="36"/>
      <c r="G6" s="36"/>
    </row>
    <row r="7" spans="1:8" ht="15.75">
      <c r="A7" s="36" t="s">
        <v>1</v>
      </c>
      <c r="B7" s="41"/>
      <c r="C7" s="41"/>
      <c r="D7" s="41"/>
      <c r="E7" s="41"/>
      <c r="F7" s="41"/>
      <c r="G7" s="41"/>
      <c r="H7" s="41"/>
    </row>
    <row r="8" spans="1:8" ht="15.75">
      <c r="A8" s="36" t="s">
        <v>38</v>
      </c>
      <c r="B8" s="46">
        <v>12.93</v>
      </c>
      <c r="C8" s="46">
        <v>13.04</v>
      </c>
      <c r="D8" s="46">
        <v>12.98</v>
      </c>
      <c r="E8" s="46">
        <v>13.33</v>
      </c>
      <c r="F8" s="46">
        <v>12.73</v>
      </c>
      <c r="G8" s="46">
        <v>12.44</v>
      </c>
      <c r="H8" s="46">
        <v>12.81</v>
      </c>
    </row>
    <row r="9" spans="1:8" ht="15.75">
      <c r="A9" s="36" t="s">
        <v>2</v>
      </c>
      <c r="B9" s="46">
        <v>1.65</v>
      </c>
      <c r="C9" s="46">
        <v>1.35</v>
      </c>
      <c r="D9" s="46">
        <v>1.19</v>
      </c>
      <c r="E9" s="46">
        <v>0.97</v>
      </c>
      <c r="F9" s="46">
        <v>0.86</v>
      </c>
      <c r="G9" s="46">
        <v>1.19</v>
      </c>
      <c r="H9" s="46">
        <v>1.14</v>
      </c>
    </row>
    <row r="10" spans="1:8" ht="15.75">
      <c r="A10" s="36" t="s">
        <v>22</v>
      </c>
      <c r="B10" s="46">
        <v>1</v>
      </c>
      <c r="C10" s="46">
        <v>0.92</v>
      </c>
      <c r="D10" s="46">
        <v>0.86</v>
      </c>
      <c r="E10" s="46">
        <v>0.83</v>
      </c>
      <c r="F10" s="46">
        <v>0.79</v>
      </c>
      <c r="G10" s="46">
        <v>0.78</v>
      </c>
      <c r="H10" s="46">
        <v>0.83</v>
      </c>
    </row>
    <row r="11" spans="1:8" ht="15.75">
      <c r="A11" s="36" t="s">
        <v>3</v>
      </c>
      <c r="B11" s="46">
        <f>SUM(B8:B10)</f>
        <v>15.58</v>
      </c>
      <c r="C11" s="46">
        <f aca="true" t="shared" si="0" ref="C11:H11">SUM(C8:C10)</f>
        <v>15.309999999999999</v>
      </c>
      <c r="D11" s="46">
        <f t="shared" si="0"/>
        <v>15.03</v>
      </c>
      <c r="E11" s="46">
        <f t="shared" si="0"/>
        <v>15.13</v>
      </c>
      <c r="F11" s="46">
        <f t="shared" si="0"/>
        <v>14.379999999999999</v>
      </c>
      <c r="G11" s="46">
        <f t="shared" si="0"/>
        <v>14.409999999999998</v>
      </c>
      <c r="H11" s="46">
        <f t="shared" si="0"/>
        <v>14.780000000000001</v>
      </c>
    </row>
    <row r="12" spans="1:8" ht="15.75">
      <c r="A12" s="36"/>
      <c r="B12" s="42"/>
      <c r="C12" s="17"/>
      <c r="D12" s="42"/>
      <c r="E12" s="17"/>
      <c r="F12" s="42"/>
      <c r="G12" s="17"/>
      <c r="H12" s="42"/>
    </row>
    <row r="13" spans="1:8" ht="15.75">
      <c r="A13" s="36" t="s">
        <v>4</v>
      </c>
      <c r="B13" s="42"/>
      <c r="C13" s="17"/>
      <c r="D13" s="42"/>
      <c r="E13" s="17"/>
      <c r="F13" s="42"/>
      <c r="G13" s="17"/>
      <c r="H13" s="42"/>
    </row>
    <row r="14" ht="15.75">
      <c r="A14" s="36" t="s">
        <v>5</v>
      </c>
    </row>
    <row r="15" spans="1:8" ht="15.75">
      <c r="A15" s="36" t="s">
        <v>25</v>
      </c>
      <c r="B15" s="46">
        <v>5.28</v>
      </c>
      <c r="C15" s="46">
        <v>5.42</v>
      </c>
      <c r="D15" s="46">
        <v>6.01</v>
      </c>
      <c r="E15" s="46">
        <v>7.36</v>
      </c>
      <c r="F15" s="46">
        <v>8.34</v>
      </c>
      <c r="G15" s="46">
        <v>8.91</v>
      </c>
      <c r="H15" s="46">
        <v>7.54</v>
      </c>
    </row>
    <row r="16" spans="1:8" ht="15.75">
      <c r="A16" s="36" t="s">
        <v>26</v>
      </c>
      <c r="B16" s="46">
        <v>5.53</v>
      </c>
      <c r="C16" s="46">
        <v>5.61</v>
      </c>
      <c r="D16" s="46">
        <v>4.74</v>
      </c>
      <c r="E16" s="46">
        <v>3.58</v>
      </c>
      <c r="F16" s="46">
        <v>2.93</v>
      </c>
      <c r="G16" s="46">
        <v>1.57</v>
      </c>
      <c r="H16" s="46">
        <v>3.27</v>
      </c>
    </row>
    <row r="17" spans="1:8" ht="15.75">
      <c r="A17" s="36" t="s">
        <v>27</v>
      </c>
      <c r="B17" s="46">
        <v>0.44</v>
      </c>
      <c r="C17" s="46">
        <v>0.18</v>
      </c>
      <c r="D17" s="46">
        <v>0.12</v>
      </c>
      <c r="E17" s="46">
        <v>0.1</v>
      </c>
      <c r="F17" s="46">
        <v>0.03</v>
      </c>
      <c r="G17" s="46">
        <v>0.01</v>
      </c>
      <c r="H17" s="46">
        <v>0.09</v>
      </c>
    </row>
    <row r="18" spans="1:8" ht="15.75">
      <c r="A18" s="36" t="s">
        <v>6</v>
      </c>
      <c r="B18" s="46">
        <f>SUM(B15:B17)</f>
        <v>11.25</v>
      </c>
      <c r="C18" s="46">
        <f aca="true" t="shared" si="1" ref="C18:H18">SUM(C15:C17)</f>
        <v>11.21</v>
      </c>
      <c r="D18" s="46">
        <f t="shared" si="1"/>
        <v>10.87</v>
      </c>
      <c r="E18" s="46">
        <f t="shared" si="1"/>
        <v>11.040000000000001</v>
      </c>
      <c r="F18" s="46">
        <f t="shared" si="1"/>
        <v>11.299999999999999</v>
      </c>
      <c r="G18" s="46">
        <f t="shared" si="1"/>
        <v>10.49</v>
      </c>
      <c r="H18" s="46">
        <f t="shared" si="1"/>
        <v>10.9</v>
      </c>
    </row>
    <row r="19" spans="1:8" ht="15.75">
      <c r="A19" s="36" t="s">
        <v>28</v>
      </c>
      <c r="B19" s="47"/>
      <c r="C19" s="42"/>
      <c r="D19" s="42"/>
      <c r="E19" s="42"/>
      <c r="F19" s="42"/>
      <c r="G19" s="42"/>
      <c r="H19" s="42"/>
    </row>
    <row r="20" spans="1:8" ht="15.75">
      <c r="A20" s="36" t="s">
        <v>29</v>
      </c>
      <c r="B20" s="46">
        <v>0.86</v>
      </c>
      <c r="C20" s="46">
        <v>1.08</v>
      </c>
      <c r="D20" s="46">
        <v>0.97</v>
      </c>
      <c r="E20" s="46">
        <v>1.08</v>
      </c>
      <c r="F20" s="46">
        <v>1.01</v>
      </c>
      <c r="G20" s="46">
        <v>0.79</v>
      </c>
      <c r="H20" s="46">
        <v>0.94</v>
      </c>
    </row>
    <row r="21" spans="1:8" ht="15.75">
      <c r="A21" s="36" t="s">
        <v>30</v>
      </c>
      <c r="B21" s="46">
        <v>0.32</v>
      </c>
      <c r="C21" s="46">
        <v>0.5</v>
      </c>
      <c r="D21" s="46">
        <v>0.33</v>
      </c>
      <c r="E21" s="46">
        <v>0.3</v>
      </c>
      <c r="F21" s="46">
        <v>0.22</v>
      </c>
      <c r="G21" s="46">
        <v>0.12</v>
      </c>
      <c r="H21" s="46">
        <v>0.25</v>
      </c>
    </row>
    <row r="22" spans="1:8" ht="15.75">
      <c r="A22" s="36" t="s">
        <v>31</v>
      </c>
      <c r="B22" s="46">
        <v>0.29</v>
      </c>
      <c r="C22" s="46">
        <v>0.32</v>
      </c>
      <c r="D22" s="46">
        <v>0.28</v>
      </c>
      <c r="E22" s="46">
        <v>0.33</v>
      </c>
      <c r="F22" s="46">
        <v>0.28</v>
      </c>
      <c r="G22" s="46">
        <v>0.32</v>
      </c>
      <c r="H22" s="46">
        <v>0.31</v>
      </c>
    </row>
    <row r="23" spans="1:8" ht="15.75">
      <c r="A23" s="36" t="s">
        <v>32</v>
      </c>
      <c r="B23" s="46">
        <v>0.46</v>
      </c>
      <c r="C23" s="46">
        <v>0.58</v>
      </c>
      <c r="D23" s="46">
        <v>0.44</v>
      </c>
      <c r="E23" s="46">
        <v>0.56</v>
      </c>
      <c r="F23" s="46">
        <v>0.56</v>
      </c>
      <c r="G23" s="46">
        <v>0.43</v>
      </c>
      <c r="H23" s="46">
        <v>0.49</v>
      </c>
    </row>
    <row r="24" spans="1:8" ht="15.75">
      <c r="A24" s="36" t="s">
        <v>33</v>
      </c>
      <c r="B24" s="46">
        <v>0.82</v>
      </c>
      <c r="C24" s="46">
        <v>0.87</v>
      </c>
      <c r="D24" s="46">
        <v>0.63</v>
      </c>
      <c r="E24" s="46">
        <v>0.58</v>
      </c>
      <c r="F24" s="46">
        <v>0.52</v>
      </c>
      <c r="G24" s="46">
        <v>0.42</v>
      </c>
      <c r="H24" s="46">
        <v>0.57</v>
      </c>
    </row>
    <row r="25" spans="1:8" ht="15.75">
      <c r="A25" s="36" t="s">
        <v>34</v>
      </c>
      <c r="B25" s="46">
        <v>0.86</v>
      </c>
      <c r="C25" s="46">
        <v>1.05</v>
      </c>
      <c r="D25" s="46">
        <v>0.89</v>
      </c>
      <c r="E25" s="46">
        <v>0.69</v>
      </c>
      <c r="F25" s="46">
        <v>0.58</v>
      </c>
      <c r="G25" s="46">
        <v>0.44</v>
      </c>
      <c r="H25" s="46">
        <v>0.66</v>
      </c>
    </row>
    <row r="26" spans="1:8" ht="15.75">
      <c r="A26" s="36" t="s">
        <v>35</v>
      </c>
      <c r="B26" s="46">
        <v>0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</row>
    <row r="27" spans="1:8" ht="15.75">
      <c r="A27" s="36" t="s">
        <v>36</v>
      </c>
      <c r="B27" s="46">
        <v>0.02</v>
      </c>
      <c r="C27" s="46">
        <v>0.02</v>
      </c>
      <c r="D27" s="46">
        <v>0.02</v>
      </c>
      <c r="E27" s="46">
        <v>0.02</v>
      </c>
      <c r="F27" s="46">
        <v>0.02</v>
      </c>
      <c r="G27" s="46">
        <v>0.02</v>
      </c>
      <c r="H27" s="46">
        <v>0.02</v>
      </c>
    </row>
    <row r="28" spans="1:8" ht="15.75">
      <c r="A28" s="36" t="s">
        <v>7</v>
      </c>
      <c r="B28" s="46">
        <f aca="true" t="shared" si="2" ref="B28:H28">SUM(B18:B27)</f>
        <v>14.879999999999999</v>
      </c>
      <c r="C28" s="46">
        <f t="shared" si="2"/>
        <v>15.63</v>
      </c>
      <c r="D28" s="46">
        <f t="shared" si="2"/>
        <v>14.43</v>
      </c>
      <c r="E28" s="46">
        <f t="shared" si="2"/>
        <v>14.600000000000001</v>
      </c>
      <c r="F28" s="46">
        <f t="shared" si="2"/>
        <v>14.489999999999998</v>
      </c>
      <c r="G28" s="46">
        <f t="shared" si="2"/>
        <v>13.03</v>
      </c>
      <c r="H28" s="46">
        <f t="shared" si="2"/>
        <v>14.14</v>
      </c>
    </row>
    <row r="29" spans="1:8" ht="15.75">
      <c r="A29" s="36"/>
      <c r="B29" s="46"/>
      <c r="C29" s="46"/>
      <c r="D29" s="46"/>
      <c r="E29" s="46"/>
      <c r="F29" s="46"/>
      <c r="G29" s="46"/>
      <c r="H29" s="46"/>
    </row>
    <row r="30" spans="1:8" ht="15.75">
      <c r="A30" s="36" t="s">
        <v>8</v>
      </c>
      <c r="B30" s="46"/>
      <c r="C30" s="46"/>
      <c r="D30" s="46"/>
      <c r="E30" s="46"/>
      <c r="F30" s="46"/>
      <c r="G30" s="46"/>
      <c r="H30" s="46"/>
    </row>
    <row r="31" spans="1:8" ht="15.75">
      <c r="A31" s="36" t="s">
        <v>9</v>
      </c>
      <c r="B31" s="46">
        <v>0.58</v>
      </c>
      <c r="C31" s="46">
        <v>0.9</v>
      </c>
      <c r="D31" s="46">
        <v>1.54</v>
      </c>
      <c r="E31" s="46">
        <v>2.1</v>
      </c>
      <c r="F31" s="46">
        <v>2.07</v>
      </c>
      <c r="G31" s="46">
        <v>1.87</v>
      </c>
      <c r="H31" s="46">
        <v>1.71</v>
      </c>
    </row>
    <row r="32" spans="1:8" ht="15.75">
      <c r="A32" s="36" t="s">
        <v>10</v>
      </c>
      <c r="B32" s="46">
        <v>11.53</v>
      </c>
      <c r="C32" s="46">
        <v>6.65</v>
      </c>
      <c r="D32" s="46">
        <v>3.4</v>
      </c>
      <c r="E32" s="46">
        <v>1.51</v>
      </c>
      <c r="F32" s="46">
        <v>0.58</v>
      </c>
      <c r="G32" s="46">
        <v>0.19</v>
      </c>
      <c r="H32" s="46">
        <v>2.28</v>
      </c>
    </row>
    <row r="33" spans="1:8" ht="15.75">
      <c r="A33" s="36" t="s">
        <v>42</v>
      </c>
      <c r="B33" s="46">
        <v>6.35</v>
      </c>
      <c r="C33" s="46">
        <v>5.53</v>
      </c>
      <c r="D33" s="46">
        <v>4.72</v>
      </c>
      <c r="E33" s="46">
        <v>3.1</v>
      </c>
      <c r="F33" s="46">
        <v>2.5</v>
      </c>
      <c r="G33" s="46">
        <v>2.04</v>
      </c>
      <c r="H33" s="46">
        <v>3.31</v>
      </c>
    </row>
    <row r="34" spans="1:8" ht="15.75">
      <c r="A34" s="36" t="s">
        <v>11</v>
      </c>
      <c r="B34" s="46">
        <v>0.09</v>
      </c>
      <c r="C34" s="46">
        <v>0.06</v>
      </c>
      <c r="D34" s="46">
        <v>0.05</v>
      </c>
      <c r="E34" s="46">
        <v>0.02</v>
      </c>
      <c r="F34" s="46">
        <v>0.01</v>
      </c>
      <c r="G34" s="46">
        <v>0.01</v>
      </c>
      <c r="H34" s="46">
        <v>0.03</v>
      </c>
    </row>
    <row r="35" spans="1:8" ht="15.75">
      <c r="A35" s="36" t="s">
        <v>12</v>
      </c>
      <c r="B35" s="46">
        <v>0.45</v>
      </c>
      <c r="C35" s="46">
        <v>0.4</v>
      </c>
      <c r="D35" s="46">
        <v>0.28</v>
      </c>
      <c r="E35" s="46">
        <v>0.27</v>
      </c>
      <c r="F35" s="46">
        <v>0.21</v>
      </c>
      <c r="G35" s="46">
        <v>0.15</v>
      </c>
      <c r="H35" s="46">
        <v>0.24</v>
      </c>
    </row>
    <row r="36" spans="1:8" ht="15.75">
      <c r="A36" s="36" t="s">
        <v>13</v>
      </c>
      <c r="B36" s="46">
        <v>1.08</v>
      </c>
      <c r="C36" s="46">
        <v>0.82</v>
      </c>
      <c r="D36" s="46">
        <v>0.75</v>
      </c>
      <c r="E36" s="46">
        <v>0.72</v>
      </c>
      <c r="F36" s="46">
        <v>0.49</v>
      </c>
      <c r="G36" s="46">
        <v>0.3</v>
      </c>
      <c r="H36" s="46">
        <v>0.57</v>
      </c>
    </row>
    <row r="37" spans="1:8" ht="15.75">
      <c r="A37" s="36" t="s">
        <v>14</v>
      </c>
      <c r="B37" s="46">
        <f>SUM(B31:B36)</f>
        <v>20.08</v>
      </c>
      <c r="C37" s="46">
        <f aca="true" t="shared" si="3" ref="C37:H37">SUM(C31:C36)</f>
        <v>14.360000000000003</v>
      </c>
      <c r="D37" s="46">
        <f t="shared" si="3"/>
        <v>10.74</v>
      </c>
      <c r="E37" s="46">
        <f t="shared" si="3"/>
        <v>7.72</v>
      </c>
      <c r="F37" s="46">
        <f t="shared" si="3"/>
        <v>5.86</v>
      </c>
      <c r="G37" s="46">
        <f t="shared" si="3"/>
        <v>4.56</v>
      </c>
      <c r="H37" s="46">
        <f t="shared" si="3"/>
        <v>8.14</v>
      </c>
    </row>
    <row r="38" spans="1:8" ht="15.75">
      <c r="A38" s="36"/>
      <c r="B38" s="46"/>
      <c r="C38" s="46"/>
      <c r="D38" s="46"/>
      <c r="E38" s="46"/>
      <c r="F38" s="46"/>
      <c r="G38" s="46"/>
      <c r="H38" s="46"/>
    </row>
    <row r="39" spans="1:8" ht="15.75">
      <c r="A39" s="36" t="s">
        <v>15</v>
      </c>
      <c r="B39" s="46">
        <f>SUM(B28,B37)</f>
        <v>34.959999999999994</v>
      </c>
      <c r="C39" s="46">
        <f aca="true" t="shared" si="4" ref="C39:H39">SUM(C28,C37)</f>
        <v>29.990000000000002</v>
      </c>
      <c r="D39" s="46">
        <f t="shared" si="4"/>
        <v>25.17</v>
      </c>
      <c r="E39" s="46">
        <f t="shared" si="4"/>
        <v>22.32</v>
      </c>
      <c r="F39" s="46">
        <f t="shared" si="4"/>
        <v>20.349999999999998</v>
      </c>
      <c r="G39" s="46">
        <f t="shared" si="4"/>
        <v>17.59</v>
      </c>
      <c r="H39" s="46">
        <f t="shared" si="4"/>
        <v>22.28</v>
      </c>
    </row>
    <row r="40" spans="1:8" ht="15.75">
      <c r="A40" s="36"/>
      <c r="B40" s="46"/>
      <c r="C40" s="46"/>
      <c r="D40" s="46"/>
      <c r="E40" s="46"/>
      <c r="F40" s="46"/>
      <c r="G40" s="46"/>
      <c r="H40" s="46"/>
    </row>
    <row r="41" spans="1:8" ht="15.75">
      <c r="A41" s="36" t="s">
        <v>16</v>
      </c>
      <c r="B41" s="46">
        <f>B11-B39</f>
        <v>-19.379999999999995</v>
      </c>
      <c r="C41" s="46">
        <f aca="true" t="shared" si="5" ref="C41:H41">C11-C39</f>
        <v>-14.680000000000003</v>
      </c>
      <c r="D41" s="46">
        <f t="shared" si="5"/>
        <v>-10.140000000000002</v>
      </c>
      <c r="E41" s="46">
        <f t="shared" si="5"/>
        <v>-7.1899999999999995</v>
      </c>
      <c r="F41" s="46">
        <f t="shared" si="5"/>
        <v>-5.969999999999999</v>
      </c>
      <c r="G41" s="46">
        <f t="shared" si="5"/>
        <v>-3.1800000000000015</v>
      </c>
      <c r="H41" s="46">
        <f t="shared" si="5"/>
        <v>-7.5</v>
      </c>
    </row>
    <row r="42" spans="1:8" ht="15.75">
      <c r="A42" s="36" t="s">
        <v>17</v>
      </c>
      <c r="B42" s="46">
        <f>B11-B28</f>
        <v>0.7000000000000011</v>
      </c>
      <c r="C42" s="46">
        <f aca="true" t="shared" si="6" ref="C42:H42">C11-C28</f>
        <v>-0.32000000000000206</v>
      </c>
      <c r="D42" s="46">
        <f t="shared" si="6"/>
        <v>0.5999999999999996</v>
      </c>
      <c r="E42" s="46">
        <f t="shared" si="6"/>
        <v>0.5299999999999994</v>
      </c>
      <c r="F42" s="46">
        <f t="shared" si="6"/>
        <v>-0.10999999999999943</v>
      </c>
      <c r="G42" s="46">
        <f t="shared" si="6"/>
        <v>1.379999999999999</v>
      </c>
      <c r="H42" s="46">
        <f t="shared" si="6"/>
        <v>0.6400000000000006</v>
      </c>
    </row>
    <row r="43" spans="1:8" ht="5.25" customHeight="1" thickBot="1">
      <c r="A43" s="37"/>
      <c r="B43" s="37" t="s">
        <v>39</v>
      </c>
      <c r="C43" s="37" t="s">
        <v>39</v>
      </c>
      <c r="D43" s="37" t="s">
        <v>39</v>
      </c>
      <c r="E43" s="37" t="s">
        <v>39</v>
      </c>
      <c r="F43" s="37" t="s">
        <v>39</v>
      </c>
      <c r="G43" s="37" t="s">
        <v>39</v>
      </c>
      <c r="H43" s="37" t="s">
        <v>39</v>
      </c>
    </row>
    <row r="44" spans="1:8" ht="15.75">
      <c r="A44" s="36" t="s">
        <v>18</v>
      </c>
      <c r="B44" s="43" t="s">
        <v>39</v>
      </c>
      <c r="C44" s="43" t="s">
        <v>39</v>
      </c>
      <c r="D44" s="43" t="s">
        <v>39</v>
      </c>
      <c r="E44" s="43" t="s">
        <v>39</v>
      </c>
      <c r="F44" s="43" t="s">
        <v>39</v>
      </c>
      <c r="G44" s="43" t="s">
        <v>39</v>
      </c>
      <c r="H44" s="43" t="s">
        <v>39</v>
      </c>
    </row>
    <row r="45" spans="1:8" ht="15.75">
      <c r="A45" s="36" t="s">
        <v>19</v>
      </c>
      <c r="B45" s="32">
        <v>35</v>
      </c>
      <c r="C45" s="32">
        <v>69</v>
      </c>
      <c r="D45" s="32">
        <v>133</v>
      </c>
      <c r="E45" s="32">
        <v>293</v>
      </c>
      <c r="F45" s="32">
        <v>671</v>
      </c>
      <c r="G45" s="33">
        <v>2078</v>
      </c>
      <c r="H45" s="32">
        <v>170</v>
      </c>
    </row>
    <row r="46" spans="1:8" ht="15.75">
      <c r="A46" s="36" t="s">
        <v>20</v>
      </c>
      <c r="B46" s="33">
        <v>15023</v>
      </c>
      <c r="C46" s="33">
        <v>17083</v>
      </c>
      <c r="D46" s="33">
        <v>18296</v>
      </c>
      <c r="E46" s="33">
        <v>19530</v>
      </c>
      <c r="F46" s="33">
        <v>20910</v>
      </c>
      <c r="G46" s="33">
        <v>20226</v>
      </c>
      <c r="H46" s="33">
        <v>19161</v>
      </c>
    </row>
    <row r="47" spans="1:8" ht="15.75">
      <c r="A47" s="36" t="s">
        <v>23</v>
      </c>
      <c r="B47" s="32">
        <v>0.19</v>
      </c>
      <c r="C47" s="32">
        <v>3.7</v>
      </c>
      <c r="D47" s="32">
        <v>6.49</v>
      </c>
      <c r="E47" s="32">
        <v>23.6</v>
      </c>
      <c r="F47" s="32">
        <v>47.2</v>
      </c>
      <c r="G47" s="32">
        <v>44.63</v>
      </c>
      <c r="H47" s="32">
        <v>7.81</v>
      </c>
    </row>
    <row r="48" spans="1:8" ht="15.75">
      <c r="A48" s="36" t="s">
        <v>21</v>
      </c>
      <c r="B48" s="32">
        <v>0</v>
      </c>
      <c r="C48" s="32">
        <v>5</v>
      </c>
      <c r="D48" s="32">
        <v>17</v>
      </c>
      <c r="E48" s="32">
        <v>58</v>
      </c>
      <c r="F48" s="32">
        <v>151</v>
      </c>
      <c r="G48" s="32">
        <v>427</v>
      </c>
      <c r="H48" s="32">
        <v>28</v>
      </c>
    </row>
    <row r="49" spans="1:8" ht="15.75">
      <c r="A49" s="36" t="s">
        <v>37</v>
      </c>
      <c r="B49" s="42">
        <v>1.85</v>
      </c>
      <c r="C49" s="42">
        <v>1.29</v>
      </c>
      <c r="D49" s="42">
        <v>0.42</v>
      </c>
      <c r="E49" s="42">
        <v>0.54</v>
      </c>
      <c r="F49" s="42">
        <v>0.38</v>
      </c>
      <c r="G49" s="42">
        <v>0.26</v>
      </c>
      <c r="H49" s="42">
        <v>0.59</v>
      </c>
    </row>
    <row r="50" spans="1:8" ht="5.25" customHeight="1" thickBot="1">
      <c r="A50" s="37"/>
      <c r="B50" s="37"/>
      <c r="C50" s="37"/>
      <c r="D50" s="37"/>
      <c r="E50" s="37"/>
      <c r="F50" s="37"/>
      <c r="G50" s="37"/>
      <c r="H50" s="37"/>
    </row>
    <row r="51" spans="1:8" ht="5.25" customHeight="1">
      <c r="A51" s="44"/>
      <c r="B51" s="44"/>
      <c r="C51" s="44"/>
      <c r="D51" s="44"/>
      <c r="E51" s="44"/>
      <c r="F51" s="44"/>
      <c r="G51" s="44"/>
      <c r="H51" s="44"/>
    </row>
    <row r="52" spans="1:8" ht="15.75">
      <c r="A52" s="34" t="s">
        <v>66</v>
      </c>
      <c r="B52" s="44"/>
      <c r="C52" s="44"/>
      <c r="D52" s="44"/>
      <c r="E52" s="44"/>
      <c r="F52" s="44"/>
      <c r="G52" s="44"/>
      <c r="H52" s="44"/>
    </row>
    <row r="53" spans="1:8" ht="15.75">
      <c r="A53" s="36" t="s">
        <v>40</v>
      </c>
      <c r="B53" s="41"/>
      <c r="C53" s="43"/>
      <c r="D53" s="43"/>
      <c r="E53" s="43"/>
      <c r="F53" s="43"/>
      <c r="G53" s="44"/>
      <c r="H53" s="44"/>
    </row>
    <row r="54" spans="1:8" ht="15.75">
      <c r="A54" s="45" t="s">
        <v>24</v>
      </c>
      <c r="B54" s="41"/>
      <c r="C54" s="43"/>
      <c r="D54" s="43"/>
      <c r="E54" s="43"/>
      <c r="F54" s="43"/>
      <c r="G54" s="44"/>
      <c r="H54" s="44"/>
    </row>
    <row r="55" spans="1:8" ht="15.75">
      <c r="A55" s="35" t="s">
        <v>41</v>
      </c>
      <c r="B55" s="41"/>
      <c r="C55" s="10"/>
      <c r="D55" s="10"/>
      <c r="E55" s="10"/>
      <c r="F55" s="10"/>
      <c r="G55" s="43"/>
      <c r="H55" s="43"/>
    </row>
    <row r="56" spans="1:8" ht="15.75">
      <c r="A56" s="35" t="s">
        <v>67</v>
      </c>
      <c r="B56" s="43"/>
      <c r="C56" s="10"/>
      <c r="D56" s="10"/>
      <c r="E56" s="10"/>
      <c r="F56" s="10"/>
      <c r="G56" s="10"/>
      <c r="H56" s="1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Milk production cost and returns per hundredweight sold by size group 2005</dc:title>
  <dc:subject>Agricultural Economics</dc:subject>
  <dc:creator>William McBride</dc:creator>
  <cp:keywords>milk sold, cattle, gross value of production</cp:keywords>
  <dc:description/>
  <cp:lastModifiedBy>lmcreek</cp:lastModifiedBy>
  <cp:lastPrinted>2011-09-08T17:02:41Z</cp:lastPrinted>
  <dcterms:created xsi:type="dcterms:W3CDTF">2001-08-28T12:43:18Z</dcterms:created>
  <dcterms:modified xsi:type="dcterms:W3CDTF">2012-01-30T16:10:06Z</dcterms:modified>
  <cp:category/>
  <cp:version/>
  <cp:contentType/>
  <cp:contentStatus/>
</cp:coreProperties>
</file>