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0"/>
  </bookViews>
  <sheets>
    <sheet name="Northwest 1975-88" sheetId="1" r:id="rId1"/>
    <sheet name="Southwest 1975-88" sheetId="2" r:id="rId2"/>
    <sheet name="Pacific 1989-97" sheetId="3" r:id="rId3"/>
  </sheets>
  <definedNames>
    <definedName name="\x" localSheetId="1">'Southwest 1975-88'!$IU$8192</definedName>
    <definedName name="\x">'Northwest 1975-88'!$IV$8192</definedName>
    <definedName name="_Regression_Int" localSheetId="0" hidden="1">1</definedName>
    <definedName name="_Regression_Int" localSheetId="2" hidden="1">1</definedName>
    <definedName name="_Regression_Int" localSheetId="1" hidden="1">1</definedName>
    <definedName name="_xlnm.Print_Area" localSheetId="0">'Northwest 1975-88'!$A$1:$O$65</definedName>
    <definedName name="_xlnm.Print_Area" localSheetId="2">'Pacific 1989-97'!$A$1:$J$64</definedName>
    <definedName name="_xlnm.Print_Area" localSheetId="1">'Southwest 1975-88'!$A$1:$O$65</definedName>
    <definedName name="Print_Area_MI" localSheetId="0">'Northwest 1975-88'!$A$1:$O$67</definedName>
    <definedName name="Print_Area_MI" localSheetId="1">'Southwest 1975-88'!$A$1:$O$66</definedName>
    <definedName name="Print_Area_MI">'Pacific 1989-97'!$A$1:$G$68</definedName>
  </definedNames>
  <calcPr fullCalcOnLoad="1"/>
</workbook>
</file>

<file path=xl/sharedStrings.xml><?xml version="1.0" encoding="utf-8"?>
<sst xmlns="http://schemas.openxmlformats.org/spreadsheetml/2006/main" count="154" uniqueCount="47">
  <si>
    <t>Wheat production cash costs and returns, Northwest, 1975-88</t>
  </si>
  <si>
    <t xml:space="preserve"> </t>
  </si>
  <si>
    <t xml:space="preserve">                   Item</t>
  </si>
  <si>
    <t xml:space="preserve">  Dollars per planted acre</t>
  </si>
  <si>
    <t>Gross value of production</t>
  </si>
  <si>
    <t xml:space="preserve"> (excluding direct Government payments)</t>
  </si>
  <si>
    <t xml:space="preserve">  Wheat</t>
  </si>
  <si>
    <t xml:space="preserve">  Wheat straw</t>
  </si>
  <si>
    <t xml:space="preserve">    Total, gross value of production</t>
  </si>
  <si>
    <t>Cash expenses:</t>
  </si>
  <si>
    <t xml:space="preserve">  Seed</t>
  </si>
  <si>
    <t xml:space="preserve">  Fertilizer, lime, and gypsum</t>
  </si>
  <si>
    <t xml:space="preserve">  Chemicals</t>
  </si>
  <si>
    <t xml:space="preserve">  Custom operations  </t>
  </si>
  <si>
    <t xml:space="preserve">  Fuel, lube, and electricity</t>
  </si>
  <si>
    <t xml:space="preserve">  Repairs</t>
  </si>
  <si>
    <t xml:space="preserve">  Hired labor</t>
  </si>
  <si>
    <t xml:space="preserve">  Other variable cash expenses  1/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</si>
  <si>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</si>
  <si>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</si>
  <si>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</si>
  <si>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</t>
  </si>
  <si>
    <t xml:space="preserve">    Total, fixed cash expenses</t>
  </si>
  <si>
    <t xml:space="preserve">      Total, cash expenses</t>
  </si>
  <si>
    <t>Gross value of production less cash expenses</t>
  </si>
  <si>
    <t>Harvest-period price (dollars/bu.)</t>
  </si>
  <si>
    <t>Yield (bu./planted acre)</t>
  </si>
  <si>
    <t>Wheat production economic costs and returns, Northwest, 1975-88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</si>
  <si>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</si>
  <si>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</si>
  <si>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</si>
  <si>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</si>
  <si>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</si>
  <si>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</si>
  <si>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</si>
  <si>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    Total, economic costs</t>
  </si>
  <si>
    <t xml:space="preserve">  Residual returns to management and risk</t>
  </si>
  <si>
    <t>1/  Cost of purchased irrigation water and baling.    Note:  Survey base changed in 1982 and 1986.</t>
  </si>
  <si>
    <t>Wheat production cash costs and returns, Southwest, 1975-88</t>
  </si>
  <si>
    <t xml:space="preserve"> (excluding direct Government payments):</t>
  </si>
  <si>
    <t xml:space="preserve">  Interest </t>
  </si>
  <si>
    <t>Wheat production economic costs and returns, Southwest, 1975-88</t>
  </si>
  <si>
    <t>Wheat production cash costs and returns, Pacific, 1989-97</t>
  </si>
  <si>
    <t>Dollars per planted acre</t>
  </si>
  <si>
    <t>Wheat production economic costs and returns, Pacific, 1989-97</t>
  </si>
  <si>
    <t>Residual returns to management and risk</t>
  </si>
  <si>
    <t xml:space="preserve">1/  Cost of purchased irrigation water and baling.    Note:  Survey base changed in 1989 and 1994.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</si>
</sst>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00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 applyProtection="1">
      <alignment horizontal="fill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7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3.4453125" style="0" customWidth="1"/>
  </cols>
  <sheetData>
    <row r="1" spans="1:15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2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" t="s">
        <v>1</v>
      </c>
    </row>
    <row r="3" spans="1:15" ht="15.75">
      <c r="A3" s="2" t="s">
        <v>2</v>
      </c>
      <c r="B3" s="4">
        <v>1975</v>
      </c>
      <c r="C3" s="4">
        <v>1976</v>
      </c>
      <c r="D3" s="4">
        <v>1977</v>
      </c>
      <c r="E3" s="4">
        <v>1978</v>
      </c>
      <c r="F3" s="4">
        <v>1979</v>
      </c>
      <c r="G3" s="4">
        <v>1980</v>
      </c>
      <c r="H3" s="4">
        <v>1981</v>
      </c>
      <c r="I3" s="4">
        <v>1982</v>
      </c>
      <c r="J3" s="4">
        <v>1983</v>
      </c>
      <c r="K3" s="4">
        <v>1984</v>
      </c>
      <c r="L3" s="4">
        <v>1985</v>
      </c>
      <c r="M3" s="4">
        <v>1986</v>
      </c>
      <c r="N3" s="4">
        <v>1987</v>
      </c>
      <c r="O3" s="4">
        <v>1988</v>
      </c>
    </row>
    <row r="4" spans="1:15" ht="5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.75">
      <c r="A5" s="3"/>
      <c r="B5" s="3"/>
      <c r="C5" s="3"/>
      <c r="D5" s="3"/>
      <c r="E5" s="3"/>
      <c r="F5" s="3"/>
      <c r="G5" s="2" t="s">
        <v>3</v>
      </c>
      <c r="H5" s="3"/>
      <c r="I5" s="3"/>
      <c r="J5" s="3"/>
      <c r="K5" s="3"/>
      <c r="L5" s="3"/>
      <c r="M5" s="3"/>
      <c r="N5" s="3"/>
      <c r="O5" s="3"/>
    </row>
    <row r="6" spans="1:15" ht="15.75">
      <c r="A6" s="2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>
      <c r="A7" s="2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2" t="s">
        <v>6</v>
      </c>
      <c r="B8" s="5">
        <v>185.72</v>
      </c>
      <c r="C8" s="5">
        <v>159.75</v>
      </c>
      <c r="D8" s="5">
        <v>90.35</v>
      </c>
      <c r="E8" s="5">
        <v>124.03</v>
      </c>
      <c r="F8" s="5">
        <v>145.2</v>
      </c>
      <c r="G8" s="5">
        <v>194.77</v>
      </c>
      <c r="H8" s="5">
        <v>212.09</v>
      </c>
      <c r="I8" s="5">
        <v>192.05</v>
      </c>
      <c r="J8" s="5">
        <v>231.23</v>
      </c>
      <c r="K8" s="5">
        <v>187.59</v>
      </c>
      <c r="L8" s="5">
        <v>146.65</v>
      </c>
      <c r="M8" s="4">
        <v>122.12</v>
      </c>
      <c r="N8" s="5">
        <v>152.33</v>
      </c>
      <c r="O8" s="5">
        <v>226.99</v>
      </c>
    </row>
    <row r="9" spans="1:15" ht="15.75">
      <c r="A9" s="2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2.43</v>
      </c>
      <c r="J9" s="5">
        <v>2.32</v>
      </c>
      <c r="K9" s="5">
        <v>1.97</v>
      </c>
      <c r="L9" s="5">
        <v>0.94</v>
      </c>
      <c r="M9" s="5">
        <v>0.89</v>
      </c>
      <c r="N9" s="5">
        <v>0.82</v>
      </c>
      <c r="O9" s="5">
        <v>1.08</v>
      </c>
    </row>
    <row r="10" spans="1:15" ht="15.75">
      <c r="A10" s="2" t="s">
        <v>8</v>
      </c>
      <c r="B10" s="5">
        <v>185.72</v>
      </c>
      <c r="C10" s="5">
        <v>159.75</v>
      </c>
      <c r="D10" s="5">
        <v>90.35</v>
      </c>
      <c r="E10" s="5">
        <v>124.03</v>
      </c>
      <c r="F10" s="5">
        <v>145.2</v>
      </c>
      <c r="G10" s="5">
        <v>194.77</v>
      </c>
      <c r="H10" s="5">
        <v>212.09</v>
      </c>
      <c r="I10" s="5">
        <v>194.48</v>
      </c>
      <c r="J10" s="5">
        <v>233.55</v>
      </c>
      <c r="K10" s="5">
        <v>189.56</v>
      </c>
      <c r="L10" s="5">
        <v>147.59</v>
      </c>
      <c r="M10" s="5">
        <v>123.01</v>
      </c>
      <c r="N10" s="5">
        <f>N8+N9</f>
        <v>153.15</v>
      </c>
      <c r="O10" s="5">
        <f>O8+O9</f>
        <v>228.07000000000002</v>
      </c>
    </row>
    <row r="11" spans="1:15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"/>
      <c r="O11" s="5"/>
    </row>
    <row r="12" spans="1:15" ht="15.75">
      <c r="A12" s="2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5"/>
      <c r="O12" s="5"/>
    </row>
    <row r="13" spans="1:15" ht="15.75">
      <c r="A13" s="2" t="s">
        <v>10</v>
      </c>
      <c r="B13" s="5">
        <v>6.55</v>
      </c>
      <c r="C13" s="5">
        <v>5.5</v>
      </c>
      <c r="D13" s="5">
        <v>5.06</v>
      </c>
      <c r="E13" s="5">
        <v>4.25</v>
      </c>
      <c r="F13" s="5">
        <v>6.21</v>
      </c>
      <c r="G13" s="5">
        <v>7.37</v>
      </c>
      <c r="H13" s="5">
        <v>6.72</v>
      </c>
      <c r="I13" s="5">
        <v>6.58</v>
      </c>
      <c r="J13" s="8">
        <v>6.61</v>
      </c>
      <c r="K13" s="5">
        <v>7.08</v>
      </c>
      <c r="L13" s="5">
        <v>9.36</v>
      </c>
      <c r="M13" s="5">
        <v>8.83</v>
      </c>
      <c r="N13" s="5">
        <v>8.29</v>
      </c>
      <c r="O13" s="5">
        <v>8.35</v>
      </c>
    </row>
    <row r="14" spans="1:15" ht="15.75">
      <c r="A14" s="2" t="s">
        <v>11</v>
      </c>
      <c r="B14" s="5">
        <v>23.07</v>
      </c>
      <c r="C14" s="5">
        <v>15.85</v>
      </c>
      <c r="D14" s="5">
        <v>14.08</v>
      </c>
      <c r="E14" s="5">
        <v>13.42</v>
      </c>
      <c r="F14" s="5">
        <v>14.16</v>
      </c>
      <c r="G14" s="4">
        <v>18.72</v>
      </c>
      <c r="H14" s="4">
        <v>23.24</v>
      </c>
      <c r="I14" s="4">
        <v>25.81</v>
      </c>
      <c r="J14" s="8">
        <v>27.4</v>
      </c>
      <c r="K14" s="4">
        <v>25.39</v>
      </c>
      <c r="L14" s="4">
        <v>22.61</v>
      </c>
      <c r="M14" s="4">
        <v>20.15</v>
      </c>
      <c r="N14" s="4">
        <v>19.2</v>
      </c>
      <c r="O14" s="4">
        <v>19.66</v>
      </c>
    </row>
    <row r="15" spans="1:15" ht="15.75">
      <c r="A15" s="2" t="s">
        <v>12</v>
      </c>
      <c r="B15" s="5">
        <v>4.24</v>
      </c>
      <c r="C15" s="5">
        <v>5.33</v>
      </c>
      <c r="D15" s="5">
        <v>4.8</v>
      </c>
      <c r="E15" s="5">
        <v>6.11</v>
      </c>
      <c r="F15" s="5">
        <v>6.1</v>
      </c>
      <c r="G15" s="4">
        <v>6.48</v>
      </c>
      <c r="H15" s="5">
        <v>7.2</v>
      </c>
      <c r="I15" s="5">
        <v>10.13</v>
      </c>
      <c r="J15" s="8">
        <v>10.54</v>
      </c>
      <c r="K15" s="5">
        <v>11.46</v>
      </c>
      <c r="L15" s="5">
        <v>10.38</v>
      </c>
      <c r="M15" s="5">
        <v>10.41</v>
      </c>
      <c r="N15" s="5">
        <v>10.18</v>
      </c>
      <c r="O15" s="5">
        <v>10.29</v>
      </c>
    </row>
    <row r="16" spans="1:15" ht="15.75">
      <c r="A16" s="2" t="s">
        <v>13</v>
      </c>
      <c r="B16" s="5">
        <v>1.94</v>
      </c>
      <c r="C16" s="5">
        <v>2.03</v>
      </c>
      <c r="D16" s="5">
        <v>1.6</v>
      </c>
      <c r="E16" s="5">
        <v>2.39</v>
      </c>
      <c r="F16" s="5">
        <v>2.67</v>
      </c>
      <c r="G16" s="5">
        <v>2.97</v>
      </c>
      <c r="H16" s="5">
        <v>3.21</v>
      </c>
      <c r="I16" s="5">
        <v>3.8</v>
      </c>
      <c r="J16" s="8">
        <v>3.76</v>
      </c>
      <c r="K16" s="5">
        <v>3.51</v>
      </c>
      <c r="L16" s="5">
        <v>2.69</v>
      </c>
      <c r="M16" s="5">
        <v>2.73</v>
      </c>
      <c r="N16" s="5">
        <v>2.8</v>
      </c>
      <c r="O16" s="5">
        <v>2.98</v>
      </c>
    </row>
    <row r="17" spans="1:15" ht="15.75">
      <c r="A17" s="2" t="s">
        <v>14</v>
      </c>
      <c r="B17" s="5">
        <v>4.8</v>
      </c>
      <c r="C17" s="5">
        <v>4.94</v>
      </c>
      <c r="D17" s="5">
        <v>3.85</v>
      </c>
      <c r="E17" s="5">
        <v>5.69</v>
      </c>
      <c r="F17" s="5">
        <v>8.56</v>
      </c>
      <c r="G17" s="5">
        <v>12.24</v>
      </c>
      <c r="H17" s="5">
        <v>13.53</v>
      </c>
      <c r="I17" s="5">
        <v>14.26</v>
      </c>
      <c r="J17" s="8">
        <v>13.91</v>
      </c>
      <c r="K17" s="5">
        <v>12.16</v>
      </c>
      <c r="L17" s="5">
        <v>14.43</v>
      </c>
      <c r="M17" s="5">
        <v>11.94</v>
      </c>
      <c r="N17" s="5">
        <v>13.1</v>
      </c>
      <c r="O17" s="5">
        <v>13.01</v>
      </c>
    </row>
    <row r="18" spans="1:15" ht="15.75">
      <c r="A18" s="2" t="s">
        <v>15</v>
      </c>
      <c r="B18" s="5">
        <v>7.13</v>
      </c>
      <c r="C18" s="5">
        <v>6.77</v>
      </c>
      <c r="D18" s="5">
        <v>4.91</v>
      </c>
      <c r="E18" s="5">
        <v>7.16</v>
      </c>
      <c r="F18" s="5">
        <v>8.12</v>
      </c>
      <c r="G18" s="5">
        <v>9.54</v>
      </c>
      <c r="H18" s="5">
        <v>10.05</v>
      </c>
      <c r="I18" s="5">
        <v>11.51</v>
      </c>
      <c r="J18" s="8">
        <v>12.37</v>
      </c>
      <c r="K18" s="5">
        <v>12.11</v>
      </c>
      <c r="L18" s="5">
        <v>10.71</v>
      </c>
      <c r="M18" s="5">
        <v>10.32</v>
      </c>
      <c r="N18" s="5">
        <v>10.9</v>
      </c>
      <c r="O18" s="5">
        <v>11.3</v>
      </c>
    </row>
    <row r="19" spans="1:15" ht="15.75">
      <c r="A19" s="2" t="s">
        <v>16</v>
      </c>
      <c r="B19" s="5">
        <v>2.54</v>
      </c>
      <c r="C19" s="5">
        <v>2.53</v>
      </c>
      <c r="D19" s="5">
        <v>2.75</v>
      </c>
      <c r="E19" s="5">
        <v>2.66</v>
      </c>
      <c r="F19" s="5">
        <v>2.88</v>
      </c>
      <c r="G19" s="5">
        <v>3.17</v>
      </c>
      <c r="H19" s="5">
        <v>3.34</v>
      </c>
      <c r="I19" s="5">
        <v>4.16</v>
      </c>
      <c r="J19" s="8">
        <v>4.58</v>
      </c>
      <c r="K19" s="5">
        <v>4.31</v>
      </c>
      <c r="L19" s="5">
        <v>3.23</v>
      </c>
      <c r="M19" s="5">
        <v>3.43</v>
      </c>
      <c r="N19" s="5">
        <v>3.78</v>
      </c>
      <c r="O19" s="5">
        <v>3.76</v>
      </c>
    </row>
    <row r="20" spans="1:15" ht="15.75">
      <c r="A20" s="2" t="s">
        <v>17</v>
      </c>
      <c r="B20" s="5">
        <v>0.82</v>
      </c>
      <c r="C20" s="5">
        <v>0.85</v>
      </c>
      <c r="D20" s="5">
        <v>0.69</v>
      </c>
      <c r="E20" s="5">
        <v>0.98</v>
      </c>
      <c r="F20" s="5">
        <v>1.69</v>
      </c>
      <c r="G20" s="4">
        <v>1.95</v>
      </c>
      <c r="H20" s="4">
        <v>1.82</v>
      </c>
      <c r="I20" s="4">
        <v>2.07</v>
      </c>
      <c r="J20" s="8">
        <v>2.08</v>
      </c>
      <c r="K20" s="4">
        <v>2.12</v>
      </c>
      <c r="L20" s="4">
        <v>1.91</v>
      </c>
      <c r="M20" s="4">
        <v>1.85</v>
      </c>
      <c r="N20" s="5">
        <v>1.9</v>
      </c>
      <c r="O20" s="4">
        <v>1.91</v>
      </c>
    </row>
    <row r="21" spans="1:15" ht="15.75">
      <c r="A21" s="2" t="s">
        <v>18</v>
      </c>
      <c r="B21" s="5">
        <v>51.09</v>
      </c>
      <c r="C21" s="5">
        <v>43.8</v>
      </c>
      <c r="D21" s="5">
        <v>37.74</v>
      </c>
      <c r="E21" s="5">
        <v>42.66</v>
      </c>
      <c r="F21" s="5">
        <v>50.39</v>
      </c>
      <c r="G21" s="5">
        <v>62.44</v>
      </c>
      <c r="H21" s="5">
        <v>69.11</v>
      </c>
      <c r="I21" s="5">
        <v>78.32</v>
      </c>
      <c r="J21" s="8">
        <v>81.25</v>
      </c>
      <c r="K21" s="5">
        <v>78.14</v>
      </c>
      <c r="L21" s="5">
        <v>75.32</v>
      </c>
      <c r="M21" s="5">
        <v>69.66</v>
      </c>
      <c r="N21" s="5">
        <f>SUM(N13:N20)</f>
        <v>70.15</v>
      </c>
      <c r="O21" s="5">
        <f>SUM(O13:O20)</f>
        <v>71.25999999999999</v>
      </c>
    </row>
    <row r="22" spans="1:15" ht="15.75">
      <c r="A22" s="3"/>
      <c r="B22" s="3"/>
      <c r="C22" s="3"/>
      <c r="D22" s="3"/>
      <c r="E22" s="3"/>
      <c r="F22" s="3"/>
      <c r="G22" s="3"/>
      <c r="H22" s="3"/>
      <c r="I22" s="3"/>
      <c r="J22" s="9"/>
      <c r="K22" s="3"/>
      <c r="L22" s="3"/>
      <c r="M22" s="3"/>
      <c r="N22" s="5"/>
      <c r="O22" s="5"/>
    </row>
    <row r="23" spans="1:15" ht="15.75">
      <c r="A23" s="2" t="s">
        <v>19</v>
      </c>
      <c r="B23" s="5">
        <v>7.4</v>
      </c>
      <c r="C23" s="5">
        <v>5.96</v>
      </c>
      <c r="D23" s="5">
        <v>6.35</v>
      </c>
      <c r="E23" s="5">
        <v>12.69</v>
      </c>
      <c r="F23" s="5">
        <v>14.12</v>
      </c>
      <c r="G23" s="5">
        <v>12.74</v>
      </c>
      <c r="H23" s="5">
        <v>14.59</v>
      </c>
      <c r="I23" s="5">
        <v>19.44</v>
      </c>
      <c r="J23" s="8">
        <v>14.8</v>
      </c>
      <c r="K23" s="5">
        <v>14.67</v>
      </c>
      <c r="L23" s="5">
        <v>11.02</v>
      </c>
      <c r="M23" s="4">
        <v>10.77</v>
      </c>
      <c r="N23" s="5">
        <v>13.31</v>
      </c>
      <c r="O23" s="5">
        <v>17.38</v>
      </c>
    </row>
    <row r="24" spans="1:15" ht="15.75">
      <c r="A24" s="2" t="s">
        <v>20</v>
      </c>
      <c r="B24" s="5">
        <v>4.52</v>
      </c>
      <c r="C24" s="5">
        <v>4.88</v>
      </c>
      <c r="D24" s="5">
        <v>5.43</v>
      </c>
      <c r="E24" s="5">
        <v>6.21</v>
      </c>
      <c r="F24" s="5">
        <v>6.72</v>
      </c>
      <c r="G24" s="5">
        <v>11.64</v>
      </c>
      <c r="H24" s="5">
        <v>12.5</v>
      </c>
      <c r="I24" s="5">
        <v>10.43</v>
      </c>
      <c r="J24" s="8">
        <v>11.3</v>
      </c>
      <c r="K24" s="5">
        <v>12.93</v>
      </c>
      <c r="L24" s="5">
        <v>10.12</v>
      </c>
      <c r="M24" s="5">
        <v>10.76</v>
      </c>
      <c r="N24" s="5">
        <v>11.3</v>
      </c>
      <c r="O24" s="5">
        <v>11.28</v>
      </c>
    </row>
    <row r="25" spans="1:15" ht="15.75">
      <c r="A25" s="2" t="s">
        <v>21</v>
      </c>
      <c r="B25" s="5">
        <v>26.97</v>
      </c>
      <c r="C25" s="5">
        <v>26.28</v>
      </c>
      <c r="D25" s="5">
        <v>25.88</v>
      </c>
      <c r="E25" s="5">
        <v>26.85</v>
      </c>
      <c r="F25" s="5">
        <v>28.88</v>
      </c>
      <c r="G25" s="5">
        <v>31.2</v>
      </c>
      <c r="H25" s="5">
        <v>35.95</v>
      </c>
      <c r="I25" s="5">
        <v>33.36</v>
      </c>
      <c r="J25" s="8">
        <v>34.09</v>
      </c>
      <c r="K25" s="5">
        <v>31.9</v>
      </c>
      <c r="L25" s="4">
        <v>25.48</v>
      </c>
      <c r="M25" s="4">
        <v>20.57</v>
      </c>
      <c r="N25" s="4">
        <v>19.22</v>
      </c>
      <c r="O25" s="4">
        <v>21.59</v>
      </c>
    </row>
    <row r="26" spans="1:15" ht="15.75">
      <c r="A26" s="2" t="s">
        <v>22</v>
      </c>
      <c r="B26" s="5">
        <v>38.89</v>
      </c>
      <c r="C26" s="5">
        <v>37.12</v>
      </c>
      <c r="D26" s="5">
        <v>37.66</v>
      </c>
      <c r="E26" s="5">
        <v>45.75</v>
      </c>
      <c r="F26" s="5">
        <v>49.72</v>
      </c>
      <c r="G26" s="5">
        <v>55.58</v>
      </c>
      <c r="H26" s="5">
        <v>63.04</v>
      </c>
      <c r="I26" s="5">
        <v>63.23</v>
      </c>
      <c r="J26" s="8">
        <v>60.19</v>
      </c>
      <c r="K26" s="5">
        <v>59.5</v>
      </c>
      <c r="L26" s="5">
        <v>46.62</v>
      </c>
      <c r="M26" s="5">
        <v>42.1</v>
      </c>
      <c r="N26" s="5">
        <f>SUM(N23:N25)</f>
        <v>43.83</v>
      </c>
      <c r="O26" s="5">
        <f>SUM(O23:O25)</f>
        <v>50.25</v>
      </c>
    </row>
    <row r="27" spans="1:15" ht="15.75">
      <c r="A27" s="3"/>
      <c r="B27" s="3"/>
      <c r="C27" s="3"/>
      <c r="D27" s="3"/>
      <c r="E27" s="3"/>
      <c r="F27" s="3"/>
      <c r="G27" s="3"/>
      <c r="H27" s="3"/>
      <c r="I27" s="3"/>
      <c r="J27" s="9"/>
      <c r="K27" s="3"/>
      <c r="L27" s="3"/>
      <c r="M27" s="3"/>
      <c r="N27" s="5"/>
      <c r="O27" s="5"/>
    </row>
    <row r="28" spans="1:15" ht="15.75">
      <c r="A28" s="2" t="s">
        <v>23</v>
      </c>
      <c r="B28" s="5">
        <v>89.98</v>
      </c>
      <c r="C28" s="5">
        <v>80.92</v>
      </c>
      <c r="D28" s="5">
        <v>75.4</v>
      </c>
      <c r="E28" s="5">
        <v>88.42</v>
      </c>
      <c r="F28" s="5">
        <v>100.1</v>
      </c>
      <c r="G28" s="5">
        <v>118.02</v>
      </c>
      <c r="H28" s="5">
        <v>132.15</v>
      </c>
      <c r="I28" s="5">
        <v>141.55</v>
      </c>
      <c r="J28" s="8">
        <v>141.44</v>
      </c>
      <c r="K28" s="5">
        <v>137.64</v>
      </c>
      <c r="L28" s="5">
        <v>121.94</v>
      </c>
      <c r="M28" s="5">
        <v>111.76</v>
      </c>
      <c r="N28" s="5">
        <f>N21+N26</f>
        <v>113.98</v>
      </c>
      <c r="O28" s="5">
        <f>O21+O26</f>
        <v>121.50999999999999</v>
      </c>
    </row>
    <row r="29" spans="1:15" ht="15.75">
      <c r="A29" s="3"/>
      <c r="B29" s="3"/>
      <c r="C29" s="3"/>
      <c r="D29" s="3"/>
      <c r="E29" s="3"/>
      <c r="F29" s="3"/>
      <c r="G29" s="3"/>
      <c r="H29" s="3"/>
      <c r="I29" s="3"/>
      <c r="J29" s="9"/>
      <c r="K29" s="3"/>
      <c r="L29" s="3"/>
      <c r="M29" s="3"/>
      <c r="N29" s="5"/>
      <c r="O29" s="5"/>
    </row>
    <row r="30" spans="1:15" ht="15.75">
      <c r="A30" s="2" t="s">
        <v>24</v>
      </c>
      <c r="B30" s="5">
        <v>95.74</v>
      </c>
      <c r="C30" s="5">
        <v>78.83</v>
      </c>
      <c r="D30" s="5">
        <v>14.95</v>
      </c>
      <c r="E30" s="5">
        <v>35.61</v>
      </c>
      <c r="F30" s="5">
        <v>45.1</v>
      </c>
      <c r="G30" s="5">
        <v>76.75</v>
      </c>
      <c r="H30" s="5">
        <v>79.94</v>
      </c>
      <c r="I30" s="5">
        <v>52.93</v>
      </c>
      <c r="J30" s="8">
        <v>92.11</v>
      </c>
      <c r="K30" s="5">
        <v>51.92</v>
      </c>
      <c r="L30" s="5">
        <v>25.65</v>
      </c>
      <c r="M30" s="5">
        <v>11.25</v>
      </c>
      <c r="N30" s="5">
        <f>N10-N28</f>
        <v>39.17</v>
      </c>
      <c r="O30" s="5">
        <f>O10-O28</f>
        <v>106.56000000000003</v>
      </c>
    </row>
    <row r="31" spans="1:15" ht="3.75" customHeight="1">
      <c r="A31" s="6"/>
      <c r="B31" s="6"/>
      <c r="C31" s="6"/>
      <c r="D31" s="6"/>
      <c r="E31" s="6"/>
      <c r="F31" s="6"/>
      <c r="G31" s="6"/>
      <c r="H31" s="6"/>
      <c r="I31" s="6"/>
      <c r="J31" s="10"/>
      <c r="K31" s="6"/>
      <c r="L31" s="6"/>
      <c r="M31" s="6"/>
      <c r="N31" s="7"/>
      <c r="O31" s="7"/>
    </row>
    <row r="32" spans="1:15" ht="15.75">
      <c r="A32" s="2" t="s">
        <v>25</v>
      </c>
      <c r="B32" s="5">
        <v>4.02</v>
      </c>
      <c r="C32" s="5">
        <v>3.55</v>
      </c>
      <c r="D32" s="5">
        <v>2.78</v>
      </c>
      <c r="E32" s="5">
        <v>2.72</v>
      </c>
      <c r="F32" s="5">
        <v>3.3</v>
      </c>
      <c r="G32" s="5">
        <v>3.68</v>
      </c>
      <c r="H32" s="5">
        <v>3.84</v>
      </c>
      <c r="I32" s="5">
        <v>3.75</v>
      </c>
      <c r="J32" s="8">
        <v>3.75</v>
      </c>
      <c r="K32" s="5">
        <v>3.4</v>
      </c>
      <c r="L32" s="5">
        <v>3.14</v>
      </c>
      <c r="M32" s="5">
        <v>2.41</v>
      </c>
      <c r="N32" s="5">
        <v>2.5</v>
      </c>
      <c r="O32" s="5">
        <v>3.74</v>
      </c>
    </row>
    <row r="33" spans="1:15" ht="15.75">
      <c r="A33" s="2" t="s">
        <v>26</v>
      </c>
      <c r="B33" s="5">
        <v>46.2</v>
      </c>
      <c r="C33" s="5">
        <v>45</v>
      </c>
      <c r="D33" s="5">
        <v>32.5</v>
      </c>
      <c r="E33" s="5">
        <v>45.6</v>
      </c>
      <c r="F33" s="5">
        <v>44</v>
      </c>
      <c r="G33" s="5">
        <v>52.9</v>
      </c>
      <c r="H33" s="5">
        <v>55.22</v>
      </c>
      <c r="I33" s="5">
        <v>51.18</v>
      </c>
      <c r="J33" s="8">
        <v>61.72</v>
      </c>
      <c r="K33" s="5">
        <v>55.21</v>
      </c>
      <c r="L33" s="5">
        <v>46.69</v>
      </c>
      <c r="M33" s="4">
        <v>50.69</v>
      </c>
      <c r="N33" s="5">
        <v>60.82</v>
      </c>
      <c r="O33" s="5">
        <v>60.7</v>
      </c>
    </row>
    <row r="34" spans="1:15" ht="6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  <c r="O34" s="7"/>
    </row>
    <row r="35" spans="1:15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5"/>
      <c r="O35" s="5"/>
    </row>
    <row r="36" spans="1:15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5"/>
      <c r="O36" s="5"/>
    </row>
    <row r="37" spans="1:15" ht="15.75">
      <c r="A37" s="2" t="s">
        <v>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6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>
      <c r="A39" s="2" t="s">
        <v>2</v>
      </c>
      <c r="B39" s="4">
        <v>1975</v>
      </c>
      <c r="C39" s="4">
        <v>1976</v>
      </c>
      <c r="D39" s="4">
        <v>1977</v>
      </c>
      <c r="E39" s="4">
        <v>1978</v>
      </c>
      <c r="F39" s="4">
        <v>1979</v>
      </c>
      <c r="G39" s="4">
        <v>1980</v>
      </c>
      <c r="H39" s="4">
        <v>1981</v>
      </c>
      <c r="I39" s="4">
        <v>1982</v>
      </c>
      <c r="J39" s="4">
        <v>1983</v>
      </c>
      <c r="K39" s="4">
        <v>1984</v>
      </c>
      <c r="L39" s="4">
        <v>1985</v>
      </c>
      <c r="M39" s="4">
        <v>1986</v>
      </c>
      <c r="N39" s="4">
        <v>1987</v>
      </c>
      <c r="O39" s="4">
        <v>1988</v>
      </c>
    </row>
    <row r="40" spans="1:15" ht="5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>
      <c r="A41" s="3"/>
      <c r="B41" s="3"/>
      <c r="C41" s="3"/>
      <c r="D41" s="3"/>
      <c r="E41" s="3"/>
      <c r="F41" s="3"/>
      <c r="G41" s="2" t="s">
        <v>3</v>
      </c>
      <c r="H41" s="3"/>
      <c r="I41" s="3"/>
      <c r="J41" s="3"/>
      <c r="K41" s="3"/>
      <c r="L41" s="3"/>
      <c r="M41" s="3"/>
      <c r="N41" s="3"/>
      <c r="O41" s="3"/>
    </row>
    <row r="42" spans="1:15" ht="15.7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.7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.75">
      <c r="A44" s="2" t="s">
        <v>6</v>
      </c>
      <c r="B44" s="5">
        <v>185.72</v>
      </c>
      <c r="C44" s="5">
        <v>159.75</v>
      </c>
      <c r="D44" s="5">
        <v>90.35</v>
      </c>
      <c r="E44" s="5">
        <v>124.03</v>
      </c>
      <c r="F44" s="5">
        <v>145.2</v>
      </c>
      <c r="G44" s="5">
        <v>194.77</v>
      </c>
      <c r="H44" s="5">
        <v>212.09</v>
      </c>
      <c r="I44" s="5">
        <v>192.05</v>
      </c>
      <c r="J44" s="5">
        <v>231.23</v>
      </c>
      <c r="K44" s="5">
        <v>187.59</v>
      </c>
      <c r="L44" s="5">
        <v>146.65</v>
      </c>
      <c r="M44" s="8">
        <v>122.12</v>
      </c>
      <c r="N44" s="5">
        <f aca="true" t="shared" si="0" ref="N44:O46">N8</f>
        <v>152.33</v>
      </c>
      <c r="O44" s="5">
        <f t="shared" si="0"/>
        <v>226.99</v>
      </c>
    </row>
    <row r="45" spans="1:15" ht="15.75">
      <c r="A45" s="2" t="s">
        <v>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2.43</v>
      </c>
      <c r="J45" s="5">
        <v>2.32</v>
      </c>
      <c r="K45" s="5">
        <v>1.97</v>
      </c>
      <c r="L45" s="5">
        <v>0.94</v>
      </c>
      <c r="M45" s="8">
        <v>0.89</v>
      </c>
      <c r="N45" s="5">
        <f t="shared" si="0"/>
        <v>0.82</v>
      </c>
      <c r="O45" s="5">
        <f t="shared" si="0"/>
        <v>1.08</v>
      </c>
    </row>
    <row r="46" spans="1:15" ht="15.75">
      <c r="A46" s="2" t="s">
        <v>8</v>
      </c>
      <c r="B46" s="5">
        <v>185.72</v>
      </c>
      <c r="C46" s="5">
        <v>159.75</v>
      </c>
      <c r="D46" s="5">
        <v>90.35</v>
      </c>
      <c r="E46" s="5">
        <v>124.03</v>
      </c>
      <c r="F46" s="5">
        <v>145.2</v>
      </c>
      <c r="G46" s="5">
        <v>194.77</v>
      </c>
      <c r="H46" s="5">
        <v>212.09</v>
      </c>
      <c r="I46" s="5">
        <v>194.48</v>
      </c>
      <c r="J46" s="5">
        <v>233.55</v>
      </c>
      <c r="K46" s="5">
        <v>189.56</v>
      </c>
      <c r="L46" s="5">
        <v>147.59</v>
      </c>
      <c r="M46" s="8">
        <v>123.01</v>
      </c>
      <c r="N46" s="5">
        <f t="shared" si="0"/>
        <v>153.15</v>
      </c>
      <c r="O46" s="5">
        <f t="shared" si="0"/>
        <v>228.07000000000002</v>
      </c>
    </row>
    <row r="47" spans="1:15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"/>
      <c r="N47" s="5"/>
      <c r="O47" s="5"/>
    </row>
    <row r="48" spans="1:15" ht="15.75">
      <c r="A48" s="2" t="s">
        <v>28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"/>
      <c r="N48" s="5"/>
      <c r="O48" s="5"/>
    </row>
    <row r="49" spans="1:15" ht="15.75">
      <c r="A49" s="2" t="s">
        <v>29</v>
      </c>
      <c r="B49" s="5">
        <v>51.09</v>
      </c>
      <c r="C49" s="5">
        <v>43.8</v>
      </c>
      <c r="D49" s="5">
        <v>37.74</v>
      </c>
      <c r="E49" s="5">
        <v>42.66</v>
      </c>
      <c r="F49" s="5">
        <v>50.39</v>
      </c>
      <c r="G49" s="5">
        <v>62.44</v>
      </c>
      <c r="H49" s="5">
        <v>69.11</v>
      </c>
      <c r="I49" s="5">
        <v>78.32</v>
      </c>
      <c r="J49" s="5">
        <v>81.25</v>
      </c>
      <c r="K49" s="5">
        <v>78.14</v>
      </c>
      <c r="L49" s="5">
        <v>75.32</v>
      </c>
      <c r="M49" s="8">
        <v>69.66</v>
      </c>
      <c r="N49" s="5">
        <f>N21</f>
        <v>70.15</v>
      </c>
      <c r="O49" s="5">
        <f>O21</f>
        <v>71.25999999999999</v>
      </c>
    </row>
    <row r="50" spans="1:15" ht="15.75">
      <c r="A50" s="2" t="s">
        <v>19</v>
      </c>
      <c r="B50" s="5">
        <v>7.4</v>
      </c>
      <c r="C50" s="5">
        <v>5.96</v>
      </c>
      <c r="D50" s="5">
        <v>6.35</v>
      </c>
      <c r="E50" s="5">
        <v>12.69</v>
      </c>
      <c r="F50" s="5">
        <v>14.12</v>
      </c>
      <c r="G50" s="5">
        <v>12.74</v>
      </c>
      <c r="H50" s="5">
        <v>14.59</v>
      </c>
      <c r="I50" s="5">
        <v>19.44</v>
      </c>
      <c r="J50" s="5">
        <v>14.8</v>
      </c>
      <c r="K50" s="5">
        <v>14.67</v>
      </c>
      <c r="L50" s="5">
        <v>11.02</v>
      </c>
      <c r="M50" s="8">
        <v>10.77</v>
      </c>
      <c r="N50" s="5">
        <f>N23</f>
        <v>13.31</v>
      </c>
      <c r="O50" s="5">
        <f>O23</f>
        <v>17.38</v>
      </c>
    </row>
    <row r="51" spans="1:15" ht="15.75">
      <c r="A51" s="2" t="s">
        <v>20</v>
      </c>
      <c r="B51" s="5">
        <v>4.52</v>
      </c>
      <c r="C51" s="5">
        <v>4.88</v>
      </c>
      <c r="D51" s="5">
        <v>5.43</v>
      </c>
      <c r="E51" s="5">
        <v>6.21</v>
      </c>
      <c r="F51" s="5">
        <v>6.72</v>
      </c>
      <c r="G51" s="5">
        <v>11.64</v>
      </c>
      <c r="H51" s="5">
        <v>12.5</v>
      </c>
      <c r="I51" s="5">
        <v>10.43</v>
      </c>
      <c r="J51" s="5">
        <v>11.3</v>
      </c>
      <c r="K51" s="5">
        <v>12.93</v>
      </c>
      <c r="L51" s="5">
        <v>10.12</v>
      </c>
      <c r="M51" s="8">
        <v>10.76</v>
      </c>
      <c r="N51" s="5">
        <f>N24</f>
        <v>11.3</v>
      </c>
      <c r="O51" s="5">
        <f>O24</f>
        <v>11.28</v>
      </c>
    </row>
    <row r="52" spans="1:15" ht="15.75">
      <c r="A52" s="2" t="s">
        <v>30</v>
      </c>
      <c r="B52" s="5">
        <v>13.71</v>
      </c>
      <c r="C52" s="5">
        <v>17</v>
      </c>
      <c r="D52" s="5">
        <v>17.37</v>
      </c>
      <c r="E52" s="5">
        <v>19.68</v>
      </c>
      <c r="F52" s="5">
        <v>23.63</v>
      </c>
      <c r="G52" s="5">
        <v>26.46</v>
      </c>
      <c r="H52" s="5">
        <v>25.73</v>
      </c>
      <c r="I52" s="5">
        <v>25.1</v>
      </c>
      <c r="J52" s="5">
        <v>26.65</v>
      </c>
      <c r="K52" s="5">
        <v>27.57</v>
      </c>
      <c r="L52" s="5">
        <v>26.1</v>
      </c>
      <c r="M52" s="8">
        <v>26.39</v>
      </c>
      <c r="N52" s="5">
        <v>27.87</v>
      </c>
      <c r="O52" s="5">
        <v>28.37</v>
      </c>
    </row>
    <row r="53" spans="1:15" ht="15.75">
      <c r="A53" s="2" t="s">
        <v>31</v>
      </c>
      <c r="B53" s="5">
        <v>2.23</v>
      </c>
      <c r="C53" s="5">
        <v>1.65</v>
      </c>
      <c r="D53" s="5">
        <v>1.69</v>
      </c>
      <c r="E53" s="5">
        <v>2.01</v>
      </c>
      <c r="F53" s="5">
        <v>2.82</v>
      </c>
      <c r="G53" s="5">
        <v>3.93</v>
      </c>
      <c r="H53" s="5">
        <v>5.38</v>
      </c>
      <c r="I53" s="5">
        <v>4.67</v>
      </c>
      <c r="J53" s="5">
        <v>3.79</v>
      </c>
      <c r="K53" s="5">
        <v>3.97</v>
      </c>
      <c r="L53" s="5">
        <v>3.86</v>
      </c>
      <c r="M53" s="8">
        <v>2.56</v>
      </c>
      <c r="N53" s="5">
        <v>2.83</v>
      </c>
      <c r="O53" s="5">
        <v>3.29</v>
      </c>
    </row>
    <row r="54" spans="1:15" ht="15.75">
      <c r="A54" s="2" t="s">
        <v>32</v>
      </c>
      <c r="B54" s="5">
        <v>3.92</v>
      </c>
      <c r="C54" s="5">
        <v>4.55</v>
      </c>
      <c r="D54" s="5">
        <v>4.15</v>
      </c>
      <c r="E54" s="5">
        <v>4.39</v>
      </c>
      <c r="F54" s="5">
        <v>5.18</v>
      </c>
      <c r="G54" s="5">
        <v>5.2</v>
      </c>
      <c r="H54" s="5">
        <v>4.68</v>
      </c>
      <c r="I54" s="5">
        <v>4.21</v>
      </c>
      <c r="J54" s="5">
        <v>4.05</v>
      </c>
      <c r="K54" s="5">
        <v>5.1</v>
      </c>
      <c r="L54" s="5">
        <v>4.76</v>
      </c>
      <c r="M54" s="8">
        <v>4.86</v>
      </c>
      <c r="N54" s="5">
        <v>5.08</v>
      </c>
      <c r="O54" s="5">
        <v>6.06</v>
      </c>
    </row>
    <row r="55" spans="1:15" ht="15.75">
      <c r="A55" s="2" t="s">
        <v>33</v>
      </c>
      <c r="B55" s="5">
        <v>46.24</v>
      </c>
      <c r="C55" s="5">
        <v>39.65</v>
      </c>
      <c r="D55" s="5">
        <v>21.88</v>
      </c>
      <c r="E55" s="5">
        <v>47.32</v>
      </c>
      <c r="F55" s="5">
        <v>38.82</v>
      </c>
      <c r="G55" s="5">
        <v>40.2</v>
      </c>
      <c r="H55" s="5">
        <v>47.79</v>
      </c>
      <c r="I55" s="5">
        <v>47.54</v>
      </c>
      <c r="J55" s="5">
        <v>59.27</v>
      </c>
      <c r="K55" s="5">
        <v>45.96</v>
      </c>
      <c r="L55" s="5">
        <v>52.47</v>
      </c>
      <c r="M55" s="8">
        <v>43.72</v>
      </c>
      <c r="N55" s="5">
        <v>50.65</v>
      </c>
      <c r="O55" s="5">
        <v>73.16</v>
      </c>
    </row>
    <row r="56" spans="1:15" ht="15.75">
      <c r="A56" s="2" t="s">
        <v>34</v>
      </c>
      <c r="B56" s="5">
        <v>5.63</v>
      </c>
      <c r="C56" s="5">
        <v>5.63</v>
      </c>
      <c r="D56" s="5">
        <v>6.12</v>
      </c>
      <c r="E56" s="5">
        <v>5.9</v>
      </c>
      <c r="F56" s="5">
        <v>6.39</v>
      </c>
      <c r="G56" s="5">
        <v>5.9</v>
      </c>
      <c r="H56" s="5">
        <v>6.39</v>
      </c>
      <c r="I56" s="5">
        <v>9.24</v>
      </c>
      <c r="J56" s="5">
        <v>10.18</v>
      </c>
      <c r="K56" s="5">
        <v>9.58</v>
      </c>
      <c r="L56" s="5">
        <v>7.18</v>
      </c>
      <c r="M56" s="8">
        <v>7.62</v>
      </c>
      <c r="N56" s="5">
        <v>8.41</v>
      </c>
      <c r="O56" s="5">
        <v>8.38</v>
      </c>
    </row>
    <row r="57" spans="1:15" ht="15.75">
      <c r="A57" s="2" t="s">
        <v>35</v>
      </c>
      <c r="B57" s="5">
        <v>134.73</v>
      </c>
      <c r="C57" s="5">
        <v>123.12</v>
      </c>
      <c r="D57" s="5">
        <v>100.71</v>
      </c>
      <c r="E57" s="5">
        <v>140.87</v>
      </c>
      <c r="F57" s="5">
        <v>148.07</v>
      </c>
      <c r="G57" s="5">
        <v>169.64</v>
      </c>
      <c r="H57" s="5">
        <v>187.2</v>
      </c>
      <c r="I57" s="5">
        <v>198.95</v>
      </c>
      <c r="J57" s="5">
        <v>211.29</v>
      </c>
      <c r="K57" s="5">
        <v>197.92</v>
      </c>
      <c r="L57" s="5">
        <v>190.83</v>
      </c>
      <c r="M57" s="8">
        <v>176.34</v>
      </c>
      <c r="N57" s="5">
        <f>SUM(N49:N56)</f>
        <v>189.60000000000002</v>
      </c>
      <c r="O57" s="5">
        <f>SUM(O49:O56)</f>
        <v>219.17999999999998</v>
      </c>
    </row>
    <row r="58" spans="1:15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9"/>
      <c r="N58" s="5"/>
      <c r="O58" s="5"/>
    </row>
    <row r="59" spans="1:15" ht="15.75">
      <c r="A59" s="2" t="s">
        <v>36</v>
      </c>
      <c r="B59" s="5">
        <v>50.99</v>
      </c>
      <c r="C59" s="5">
        <v>36.63</v>
      </c>
      <c r="D59" s="5">
        <v>-10.36</v>
      </c>
      <c r="E59" s="5">
        <v>-16.83</v>
      </c>
      <c r="F59" s="5">
        <v>-2.87</v>
      </c>
      <c r="G59" s="5">
        <v>25.13</v>
      </c>
      <c r="H59" s="5">
        <v>24.89</v>
      </c>
      <c r="I59" s="5">
        <v>-4.47</v>
      </c>
      <c r="J59" s="5">
        <v>22.26</v>
      </c>
      <c r="K59" s="5">
        <v>-8.36</v>
      </c>
      <c r="L59" s="5">
        <v>-43.24</v>
      </c>
      <c r="M59" s="8">
        <v>-53.33</v>
      </c>
      <c r="N59" s="5">
        <f>N46-N57</f>
        <v>-36.45000000000002</v>
      </c>
      <c r="O59" s="5">
        <f>O46-O57</f>
        <v>8.890000000000043</v>
      </c>
    </row>
    <row r="60" spans="1:15" ht="6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10"/>
      <c r="N60" s="7"/>
      <c r="O60" s="7"/>
    </row>
    <row r="61" spans="1:15" ht="15.75">
      <c r="A61" s="2" t="s">
        <v>25</v>
      </c>
      <c r="B61" s="5">
        <v>4.02</v>
      </c>
      <c r="C61" s="5">
        <v>3.55</v>
      </c>
      <c r="D61" s="5">
        <v>2.78</v>
      </c>
      <c r="E61" s="5">
        <v>2.72</v>
      </c>
      <c r="F61" s="5">
        <v>3.3</v>
      </c>
      <c r="G61" s="5">
        <v>3.68</v>
      </c>
      <c r="H61" s="5">
        <v>3.84</v>
      </c>
      <c r="I61" s="5">
        <v>3.75</v>
      </c>
      <c r="J61" s="5">
        <v>3.75</v>
      </c>
      <c r="K61" s="5">
        <v>3.4</v>
      </c>
      <c r="L61" s="5">
        <v>3.14</v>
      </c>
      <c r="M61" s="8">
        <v>2.41</v>
      </c>
      <c r="N61" s="5">
        <v>2.5</v>
      </c>
      <c r="O61" s="5">
        <v>3.74</v>
      </c>
    </row>
    <row r="62" spans="1:15" ht="15.75">
      <c r="A62" s="2" t="s">
        <v>26</v>
      </c>
      <c r="B62" s="5">
        <v>46.2</v>
      </c>
      <c r="C62" s="5">
        <v>45</v>
      </c>
      <c r="D62" s="5">
        <v>32.5</v>
      </c>
      <c r="E62" s="5">
        <v>45.6</v>
      </c>
      <c r="F62" s="5">
        <v>44</v>
      </c>
      <c r="G62" s="5">
        <v>52.9</v>
      </c>
      <c r="H62" s="5">
        <v>55.22</v>
      </c>
      <c r="I62" s="5">
        <v>51.18</v>
      </c>
      <c r="J62" s="5">
        <v>61.72</v>
      </c>
      <c r="K62" s="5">
        <v>55.21</v>
      </c>
      <c r="L62" s="5">
        <v>46.69</v>
      </c>
      <c r="M62" s="8">
        <v>50.69</v>
      </c>
      <c r="N62" s="5">
        <v>60.82</v>
      </c>
      <c r="O62" s="5">
        <v>60.7</v>
      </c>
    </row>
    <row r="63" spans="1:17" ht="6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10"/>
      <c r="N63" s="6"/>
      <c r="O63" s="6"/>
      <c r="P63" s="1" t="s">
        <v>1</v>
      </c>
      <c r="Q63" s="1" t="s">
        <v>1</v>
      </c>
    </row>
    <row r="64" spans="1:15" ht="15.75">
      <c r="A64" s="2" t="s">
        <v>37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</sheetData>
  <printOptions/>
  <pageMargins left="0.5" right="0.5" top="0.5" bottom="0.5" header="0.5" footer="0.5"/>
  <pageSetup horizontalDpi="300" verticalDpi="3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8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1.88671875" style="0" customWidth="1"/>
    <col min="2" max="14" width="8.77734375" style="0" customWidth="1"/>
    <col min="15" max="15" width="8.6640625" style="0" customWidth="1"/>
  </cols>
  <sheetData>
    <row r="1" spans="1:15" ht="15.75">
      <c r="A1" s="2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3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" t="s">
        <v>1</v>
      </c>
      <c r="Q2" s="1" t="s">
        <v>1</v>
      </c>
    </row>
    <row r="3" spans="1:15" ht="15.75">
      <c r="A3" s="2" t="s">
        <v>2</v>
      </c>
      <c r="B3" s="4">
        <v>1975</v>
      </c>
      <c r="C3" s="4">
        <v>1976</v>
      </c>
      <c r="D3" s="4">
        <v>1977</v>
      </c>
      <c r="E3" s="4">
        <v>1978</v>
      </c>
      <c r="F3" s="4">
        <v>1979</v>
      </c>
      <c r="G3" s="4">
        <v>1980</v>
      </c>
      <c r="H3" s="4">
        <v>1981</v>
      </c>
      <c r="I3" s="4">
        <v>1982</v>
      </c>
      <c r="J3" s="4">
        <v>1983</v>
      </c>
      <c r="K3" s="4">
        <v>1984</v>
      </c>
      <c r="L3" s="4">
        <v>1985</v>
      </c>
      <c r="M3" s="4">
        <v>1986</v>
      </c>
      <c r="N3" s="4">
        <v>1987</v>
      </c>
      <c r="O3" s="4">
        <v>1988</v>
      </c>
    </row>
    <row r="4" spans="1:15" ht="3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.75">
      <c r="A5" s="3"/>
      <c r="B5" s="3"/>
      <c r="C5" s="3"/>
      <c r="D5" s="3"/>
      <c r="E5" s="3"/>
      <c r="F5" s="3"/>
      <c r="G5" s="2" t="s">
        <v>3</v>
      </c>
      <c r="H5" s="3"/>
      <c r="I5" s="3"/>
      <c r="J5" s="3"/>
      <c r="K5" s="3"/>
      <c r="L5" s="3"/>
      <c r="M5" s="3"/>
      <c r="N5" s="3"/>
      <c r="O5" s="3"/>
    </row>
    <row r="6" spans="1:15" ht="15.75">
      <c r="A6" s="2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>
      <c r="A7" s="2" t="s">
        <v>39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2" t="s">
        <v>6</v>
      </c>
      <c r="B8" s="8">
        <v>227.35</v>
      </c>
      <c r="C8" s="8">
        <v>172.24</v>
      </c>
      <c r="D8" s="8">
        <v>120.44</v>
      </c>
      <c r="E8" s="8">
        <v>202.13</v>
      </c>
      <c r="F8" s="8">
        <v>281.39</v>
      </c>
      <c r="G8" s="8">
        <v>266.81</v>
      </c>
      <c r="H8" s="8">
        <v>287.45</v>
      </c>
      <c r="I8" s="8">
        <v>249.42</v>
      </c>
      <c r="J8" s="8">
        <v>253.36</v>
      </c>
      <c r="K8" s="8">
        <v>240.9</v>
      </c>
      <c r="L8" s="8">
        <v>266.55</v>
      </c>
      <c r="M8" s="8">
        <v>207</v>
      </c>
      <c r="N8" s="8">
        <v>201.79</v>
      </c>
      <c r="O8" s="8">
        <v>323.64</v>
      </c>
    </row>
    <row r="9" spans="1:15" ht="15.75">
      <c r="A9" s="2" t="s">
        <v>7</v>
      </c>
      <c r="B9" s="8">
        <v>7.77</v>
      </c>
      <c r="C9" s="8">
        <v>8.25</v>
      </c>
      <c r="D9" s="8">
        <v>6.37</v>
      </c>
      <c r="E9" s="8">
        <v>7.37</v>
      </c>
      <c r="F9" s="8">
        <v>8.04</v>
      </c>
      <c r="G9" s="8">
        <v>9.78</v>
      </c>
      <c r="H9" s="8">
        <v>3.94</v>
      </c>
      <c r="I9" s="8">
        <v>4.16</v>
      </c>
      <c r="J9" s="8">
        <v>4.75</v>
      </c>
      <c r="K9" s="8">
        <v>4.53</v>
      </c>
      <c r="L9" s="8">
        <v>0.91</v>
      </c>
      <c r="M9" s="8">
        <v>0.73</v>
      </c>
      <c r="N9" s="8">
        <v>0.66</v>
      </c>
      <c r="O9" s="8">
        <v>0.8</v>
      </c>
    </row>
    <row r="10" spans="1:15" ht="15.75">
      <c r="A10" s="2" t="s">
        <v>8</v>
      </c>
      <c r="B10" s="8">
        <v>235.12</v>
      </c>
      <c r="C10" s="8">
        <v>180.49</v>
      </c>
      <c r="D10" s="8">
        <v>126.81</v>
      </c>
      <c r="E10" s="8">
        <v>209.5</v>
      </c>
      <c r="F10" s="8">
        <v>289.42</v>
      </c>
      <c r="G10" s="8">
        <v>276.59</v>
      </c>
      <c r="H10" s="8">
        <v>291.39</v>
      </c>
      <c r="I10" s="8">
        <v>253.58</v>
      </c>
      <c r="J10" s="8">
        <v>258.11</v>
      </c>
      <c r="K10" s="8">
        <v>245.43</v>
      </c>
      <c r="L10" s="8">
        <v>267.46</v>
      </c>
      <c r="M10" s="8">
        <v>207.73</v>
      </c>
      <c r="N10" s="8">
        <f>N8+N9</f>
        <v>202.45</v>
      </c>
      <c r="O10" s="8">
        <f>O8+O9</f>
        <v>324.44</v>
      </c>
    </row>
    <row r="11" spans="1:15" ht="15.75">
      <c r="A11" s="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  <c r="O11" s="8"/>
    </row>
    <row r="12" spans="1:15" ht="15.75">
      <c r="A12" s="2" t="s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8"/>
      <c r="O12" s="8"/>
    </row>
    <row r="13" spans="1:15" ht="15.75">
      <c r="A13" s="2" t="s">
        <v>10</v>
      </c>
      <c r="B13" s="8">
        <v>12.37</v>
      </c>
      <c r="C13" s="8">
        <v>11.59</v>
      </c>
      <c r="D13" s="8">
        <v>8.94</v>
      </c>
      <c r="E13" s="8">
        <v>10.32</v>
      </c>
      <c r="F13" s="8">
        <v>10.92</v>
      </c>
      <c r="G13" s="8">
        <v>14.29</v>
      </c>
      <c r="H13" s="8">
        <v>14.52</v>
      </c>
      <c r="I13" s="8">
        <v>13.74</v>
      </c>
      <c r="J13" s="8">
        <v>13.89</v>
      </c>
      <c r="K13" s="8">
        <v>12.31</v>
      </c>
      <c r="L13" s="8">
        <v>17.4</v>
      </c>
      <c r="M13" s="8">
        <v>16.58</v>
      </c>
      <c r="N13" s="8">
        <v>17.21</v>
      </c>
      <c r="O13" s="8">
        <v>16.12</v>
      </c>
    </row>
    <row r="14" spans="1:15" ht="15.75">
      <c r="A14" s="2" t="s">
        <v>11</v>
      </c>
      <c r="B14" s="8">
        <v>32.23</v>
      </c>
      <c r="C14" s="8">
        <v>23.93</v>
      </c>
      <c r="D14" s="8">
        <v>23.48</v>
      </c>
      <c r="E14" s="8">
        <v>19.03</v>
      </c>
      <c r="F14" s="8">
        <v>18.92</v>
      </c>
      <c r="G14" s="8">
        <v>23.53</v>
      </c>
      <c r="H14" s="8">
        <v>45.59</v>
      </c>
      <c r="I14" s="8">
        <v>45.28</v>
      </c>
      <c r="J14" s="8">
        <v>41</v>
      </c>
      <c r="K14" s="8">
        <v>43.52</v>
      </c>
      <c r="L14" s="8">
        <v>21.4</v>
      </c>
      <c r="M14" s="8">
        <v>19.93</v>
      </c>
      <c r="N14" s="8">
        <v>18.3</v>
      </c>
      <c r="O14" s="8">
        <v>20.02</v>
      </c>
    </row>
    <row r="15" spans="1:15" ht="15.75">
      <c r="A15" s="2" t="s">
        <v>12</v>
      </c>
      <c r="B15" s="8">
        <v>3.51</v>
      </c>
      <c r="C15" s="8">
        <v>5.44</v>
      </c>
      <c r="D15" s="8">
        <v>4.89</v>
      </c>
      <c r="E15" s="8">
        <v>7</v>
      </c>
      <c r="F15" s="8">
        <v>7.19</v>
      </c>
      <c r="G15" s="8">
        <v>7.66</v>
      </c>
      <c r="H15" s="8">
        <v>9.16</v>
      </c>
      <c r="I15" s="8">
        <v>9.79</v>
      </c>
      <c r="J15" s="8">
        <v>10.15</v>
      </c>
      <c r="K15" s="8">
        <v>10.37</v>
      </c>
      <c r="L15" s="8">
        <v>10.24</v>
      </c>
      <c r="M15" s="8">
        <v>10.22</v>
      </c>
      <c r="N15" s="8">
        <v>9.96</v>
      </c>
      <c r="O15" s="8">
        <v>10.12</v>
      </c>
    </row>
    <row r="16" spans="1:15" ht="15.75">
      <c r="A16" s="2" t="s">
        <v>13</v>
      </c>
      <c r="B16" s="8">
        <v>6.51</v>
      </c>
      <c r="C16" s="8">
        <v>6.58</v>
      </c>
      <c r="D16" s="8">
        <v>5.96</v>
      </c>
      <c r="E16" s="8">
        <v>8.09</v>
      </c>
      <c r="F16" s="8">
        <v>8.45</v>
      </c>
      <c r="G16" s="8">
        <v>9.28</v>
      </c>
      <c r="H16" s="8">
        <v>35.75</v>
      </c>
      <c r="I16" s="8">
        <v>32.44</v>
      </c>
      <c r="J16" s="8">
        <v>32.39</v>
      </c>
      <c r="K16" s="8">
        <v>32.96</v>
      </c>
      <c r="L16" s="8">
        <v>22.8</v>
      </c>
      <c r="M16" s="8">
        <v>22.65</v>
      </c>
      <c r="N16" s="8">
        <v>22.86</v>
      </c>
      <c r="O16" s="8">
        <v>24.99</v>
      </c>
    </row>
    <row r="17" spans="1:15" ht="15.75">
      <c r="A17" s="2" t="s">
        <v>14</v>
      </c>
      <c r="B17" s="8">
        <v>10.56</v>
      </c>
      <c r="C17" s="8">
        <v>10.52</v>
      </c>
      <c r="D17" s="8">
        <v>9.46</v>
      </c>
      <c r="E17" s="8">
        <v>12.67</v>
      </c>
      <c r="F17" s="8">
        <v>17.83</v>
      </c>
      <c r="G17" s="8">
        <v>23.38</v>
      </c>
      <c r="H17" s="8">
        <v>35.52</v>
      </c>
      <c r="I17" s="8">
        <v>41.13</v>
      </c>
      <c r="J17" s="8">
        <v>40.77</v>
      </c>
      <c r="K17" s="8">
        <v>38.63</v>
      </c>
      <c r="L17" s="8">
        <v>29.01</v>
      </c>
      <c r="M17" s="8">
        <v>25.77</v>
      </c>
      <c r="N17" s="8">
        <v>27.16</v>
      </c>
      <c r="O17" s="8">
        <v>28.2</v>
      </c>
    </row>
    <row r="18" spans="1:15" ht="15.75">
      <c r="A18" s="2" t="s">
        <v>15</v>
      </c>
      <c r="B18" s="8">
        <v>8.03</v>
      </c>
      <c r="C18" s="8">
        <v>7.38</v>
      </c>
      <c r="D18" s="8">
        <v>6.18</v>
      </c>
      <c r="E18" s="8">
        <v>8.16</v>
      </c>
      <c r="F18" s="8">
        <v>9.73</v>
      </c>
      <c r="G18" s="8">
        <v>11.11</v>
      </c>
      <c r="H18" s="8">
        <v>13.05</v>
      </c>
      <c r="I18" s="8">
        <v>12.66</v>
      </c>
      <c r="J18" s="8">
        <v>13.5</v>
      </c>
      <c r="K18" s="8">
        <v>14.56</v>
      </c>
      <c r="L18" s="8">
        <v>9.66</v>
      </c>
      <c r="M18" s="8">
        <v>9.33</v>
      </c>
      <c r="N18" s="8">
        <v>9.53</v>
      </c>
      <c r="O18" s="8">
        <v>10.04</v>
      </c>
    </row>
    <row r="19" spans="1:15" ht="15.75">
      <c r="A19" s="2" t="s">
        <v>16</v>
      </c>
      <c r="B19" s="8">
        <v>4.65</v>
      </c>
      <c r="C19" s="8">
        <v>4.9</v>
      </c>
      <c r="D19" s="8">
        <v>5.97</v>
      </c>
      <c r="E19" s="8">
        <v>7.92</v>
      </c>
      <c r="F19" s="8">
        <v>8.48</v>
      </c>
      <c r="G19" s="8">
        <v>9.29</v>
      </c>
      <c r="H19" s="8">
        <v>7.22</v>
      </c>
      <c r="I19" s="8">
        <v>7.47</v>
      </c>
      <c r="J19" s="8">
        <v>7.45</v>
      </c>
      <c r="K19" s="8">
        <v>7.82</v>
      </c>
      <c r="L19" s="8">
        <v>8.11</v>
      </c>
      <c r="M19" s="8">
        <v>8.4</v>
      </c>
      <c r="N19" s="8">
        <v>8.7</v>
      </c>
      <c r="O19" s="8">
        <v>8.98</v>
      </c>
    </row>
    <row r="20" spans="1:15" ht="15.75">
      <c r="A20" s="2" t="s">
        <v>17</v>
      </c>
      <c r="B20" s="8">
        <v>6.46</v>
      </c>
      <c r="C20" s="8">
        <v>6.52</v>
      </c>
      <c r="D20" s="8">
        <v>5.92</v>
      </c>
      <c r="E20" s="8">
        <v>7.99</v>
      </c>
      <c r="F20" s="8">
        <v>8.72</v>
      </c>
      <c r="G20" s="8">
        <v>9.71</v>
      </c>
      <c r="H20" s="8">
        <v>11.01</v>
      </c>
      <c r="I20" s="8">
        <v>15.61</v>
      </c>
      <c r="J20" s="8">
        <v>15.67</v>
      </c>
      <c r="K20" s="8">
        <v>15.94</v>
      </c>
      <c r="L20" s="8">
        <v>7.52</v>
      </c>
      <c r="M20" s="8">
        <v>7.27</v>
      </c>
      <c r="N20" s="8">
        <v>7.29</v>
      </c>
      <c r="O20" s="8">
        <v>7.29</v>
      </c>
    </row>
    <row r="21" spans="1:15" ht="15.75">
      <c r="A21" s="2" t="s">
        <v>18</v>
      </c>
      <c r="B21" s="8">
        <f aca="true" t="shared" si="0" ref="B21:O21">SUM(B13:B20)</f>
        <v>84.32</v>
      </c>
      <c r="C21" s="8">
        <f t="shared" si="0"/>
        <v>76.85999999999999</v>
      </c>
      <c r="D21" s="8">
        <f t="shared" si="0"/>
        <v>70.80000000000001</v>
      </c>
      <c r="E21" s="8">
        <f t="shared" si="0"/>
        <v>81.17999999999999</v>
      </c>
      <c r="F21" s="8">
        <f t="shared" si="0"/>
        <v>90.24000000000001</v>
      </c>
      <c r="G21" s="8">
        <f t="shared" si="0"/>
        <v>108.25</v>
      </c>
      <c r="H21" s="8">
        <f t="shared" si="0"/>
        <v>171.82</v>
      </c>
      <c r="I21" s="8">
        <f t="shared" si="0"/>
        <v>178.12</v>
      </c>
      <c r="J21" s="8">
        <f t="shared" si="0"/>
        <v>174.82</v>
      </c>
      <c r="K21" s="8">
        <f t="shared" si="0"/>
        <v>176.10999999999999</v>
      </c>
      <c r="L21" s="8">
        <f t="shared" si="0"/>
        <v>126.14</v>
      </c>
      <c r="M21" s="8">
        <f t="shared" si="0"/>
        <v>120.14999999999999</v>
      </c>
      <c r="N21" s="8">
        <f t="shared" si="0"/>
        <v>121.01000000000002</v>
      </c>
      <c r="O21" s="8">
        <f t="shared" si="0"/>
        <v>125.76000000000002</v>
      </c>
    </row>
    <row r="22" spans="1:15" ht="15.75">
      <c r="A22" s="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8"/>
      <c r="O22" s="8"/>
    </row>
    <row r="23" spans="1:15" ht="15.75">
      <c r="A23" s="2" t="s">
        <v>19</v>
      </c>
      <c r="B23" s="8">
        <v>11.08</v>
      </c>
      <c r="C23" s="8">
        <v>11.77</v>
      </c>
      <c r="D23" s="8">
        <v>12.54</v>
      </c>
      <c r="E23" s="8">
        <v>15.79</v>
      </c>
      <c r="F23" s="8">
        <v>18.54</v>
      </c>
      <c r="G23" s="8">
        <v>16.64</v>
      </c>
      <c r="H23" s="8">
        <v>18.53</v>
      </c>
      <c r="I23" s="8">
        <v>26.63</v>
      </c>
      <c r="J23" s="8">
        <v>28.16</v>
      </c>
      <c r="K23" s="8">
        <v>28.77</v>
      </c>
      <c r="L23" s="8">
        <v>19.81</v>
      </c>
      <c r="M23" s="8">
        <v>18.46</v>
      </c>
      <c r="N23" s="8">
        <v>17.43</v>
      </c>
      <c r="O23" s="8">
        <v>24.36</v>
      </c>
    </row>
    <row r="24" spans="1:15" ht="15.75">
      <c r="A24" s="2" t="s">
        <v>20</v>
      </c>
      <c r="B24" s="8">
        <v>4.23</v>
      </c>
      <c r="C24" s="8">
        <v>4.89</v>
      </c>
      <c r="D24" s="8">
        <v>5.1</v>
      </c>
      <c r="E24" s="8">
        <v>5.96</v>
      </c>
      <c r="F24" s="8">
        <v>6.97</v>
      </c>
      <c r="G24" s="8">
        <v>19</v>
      </c>
      <c r="H24" s="8">
        <v>16.71</v>
      </c>
      <c r="I24" s="8">
        <v>14</v>
      </c>
      <c r="J24" s="8">
        <v>15.01</v>
      </c>
      <c r="K24" s="8">
        <v>15.46</v>
      </c>
      <c r="L24" s="8">
        <v>17.22</v>
      </c>
      <c r="M24" s="8">
        <v>17.49</v>
      </c>
      <c r="N24" s="8">
        <v>17.74</v>
      </c>
      <c r="O24" s="8">
        <v>17.88</v>
      </c>
    </row>
    <row r="25" spans="1:15" ht="15.75">
      <c r="A25" s="2" t="s">
        <v>40</v>
      </c>
      <c r="B25" s="8">
        <v>35.22</v>
      </c>
      <c r="C25" s="8">
        <v>34.31</v>
      </c>
      <c r="D25" s="8">
        <v>33.79</v>
      </c>
      <c r="E25" s="8">
        <v>35.07</v>
      </c>
      <c r="F25" s="8">
        <v>37.71</v>
      </c>
      <c r="G25" s="8">
        <v>40.74</v>
      </c>
      <c r="H25" s="8">
        <v>43.47</v>
      </c>
      <c r="I25" s="8">
        <v>42.27</v>
      </c>
      <c r="J25" s="8">
        <v>62.27</v>
      </c>
      <c r="K25" s="8">
        <v>58.08</v>
      </c>
      <c r="L25" s="8">
        <v>46.26</v>
      </c>
      <c r="M25" s="8">
        <v>35.63</v>
      </c>
      <c r="N25" s="8">
        <v>22.06</v>
      </c>
      <c r="O25" s="8">
        <v>28.52</v>
      </c>
    </row>
    <row r="26" spans="1:15" ht="15.75">
      <c r="A26" s="2" t="s">
        <v>22</v>
      </c>
      <c r="B26" s="8">
        <f aca="true" t="shared" si="1" ref="B26:O26">SUM(B23:B25)</f>
        <v>50.53</v>
      </c>
      <c r="C26" s="8">
        <f t="shared" si="1"/>
        <v>50.97</v>
      </c>
      <c r="D26" s="8">
        <f t="shared" si="1"/>
        <v>51.43</v>
      </c>
      <c r="E26" s="8">
        <f t="shared" si="1"/>
        <v>56.82</v>
      </c>
      <c r="F26" s="8">
        <f t="shared" si="1"/>
        <v>63.22</v>
      </c>
      <c r="G26" s="8">
        <f t="shared" si="1"/>
        <v>76.38</v>
      </c>
      <c r="H26" s="8">
        <f t="shared" si="1"/>
        <v>78.71000000000001</v>
      </c>
      <c r="I26" s="8">
        <f t="shared" si="1"/>
        <v>82.9</v>
      </c>
      <c r="J26" s="8">
        <f t="shared" si="1"/>
        <v>105.44</v>
      </c>
      <c r="K26" s="8">
        <f t="shared" si="1"/>
        <v>102.31</v>
      </c>
      <c r="L26" s="8">
        <f t="shared" si="1"/>
        <v>83.28999999999999</v>
      </c>
      <c r="M26" s="8">
        <f t="shared" si="1"/>
        <v>71.58000000000001</v>
      </c>
      <c r="N26" s="8">
        <f t="shared" si="1"/>
        <v>57.230000000000004</v>
      </c>
      <c r="O26" s="8">
        <f t="shared" si="1"/>
        <v>70.75999999999999</v>
      </c>
    </row>
    <row r="27" spans="1:15" ht="15.75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8"/>
      <c r="O27" s="8"/>
    </row>
    <row r="28" spans="1:15" ht="15.75">
      <c r="A28" s="2" t="s">
        <v>23</v>
      </c>
      <c r="B28" s="8">
        <v>134.85</v>
      </c>
      <c r="C28" s="8">
        <v>127.83</v>
      </c>
      <c r="D28" s="8">
        <v>122.23</v>
      </c>
      <c r="E28" s="8">
        <v>137.99</v>
      </c>
      <c r="F28" s="8">
        <v>153.46</v>
      </c>
      <c r="G28" s="8">
        <v>184.63</v>
      </c>
      <c r="H28" s="8">
        <v>250.53</v>
      </c>
      <c r="I28" s="8">
        <v>261.02</v>
      </c>
      <c r="J28" s="8">
        <v>280.26</v>
      </c>
      <c r="K28" s="8">
        <v>278.42</v>
      </c>
      <c r="L28" s="8">
        <v>209.43</v>
      </c>
      <c r="M28" s="8">
        <v>191.73</v>
      </c>
      <c r="N28" s="8">
        <f>N21+N26</f>
        <v>178.24</v>
      </c>
      <c r="O28" s="8">
        <f>O21+O26</f>
        <v>196.52</v>
      </c>
    </row>
    <row r="29" spans="1:15" ht="15.75">
      <c r="A29" s="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8"/>
      <c r="O29" s="8"/>
    </row>
    <row r="30" spans="1:15" ht="15.75">
      <c r="A30" s="2" t="s">
        <v>24</v>
      </c>
      <c r="B30" s="8">
        <v>100.27</v>
      </c>
      <c r="C30" s="8">
        <v>52.66</v>
      </c>
      <c r="D30" s="8">
        <v>4.57999999999998</v>
      </c>
      <c r="E30" s="8">
        <v>71.51</v>
      </c>
      <c r="F30" s="8">
        <v>135.96</v>
      </c>
      <c r="G30" s="8">
        <v>91.96</v>
      </c>
      <c r="H30" s="8">
        <v>40.86</v>
      </c>
      <c r="I30" s="8">
        <v>-7.44</v>
      </c>
      <c r="J30" s="8">
        <v>-22.15</v>
      </c>
      <c r="K30" s="8">
        <v>-32.99</v>
      </c>
      <c r="L30" s="8">
        <v>58.03</v>
      </c>
      <c r="M30" s="8">
        <v>16</v>
      </c>
      <c r="N30" s="8">
        <f>N10-N28</f>
        <v>24.20999999999998</v>
      </c>
      <c r="O30" s="8">
        <f>O10-O28</f>
        <v>127.91999999999999</v>
      </c>
    </row>
    <row r="31" spans="1:15" ht="4.5" customHeight="1">
      <c r="A31" s="6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2" t="s">
        <v>25</v>
      </c>
      <c r="B32" s="8">
        <v>3.7</v>
      </c>
      <c r="C32" s="8">
        <v>2.98</v>
      </c>
      <c r="D32" s="8">
        <v>2.49</v>
      </c>
      <c r="E32" s="8">
        <v>3.29</v>
      </c>
      <c r="F32" s="8">
        <v>4.2</v>
      </c>
      <c r="G32" s="8">
        <v>3.86</v>
      </c>
      <c r="H32" s="8">
        <v>3.97</v>
      </c>
      <c r="I32" s="8">
        <v>3.67</v>
      </c>
      <c r="J32" s="8">
        <v>3.87</v>
      </c>
      <c r="K32" s="8">
        <v>3.47</v>
      </c>
      <c r="L32" s="8">
        <v>3.38</v>
      </c>
      <c r="M32" s="8">
        <v>2.85</v>
      </c>
      <c r="N32" s="8">
        <v>2.76</v>
      </c>
      <c r="O32" s="8">
        <v>4.06</v>
      </c>
    </row>
    <row r="33" spans="1:15" ht="15.75">
      <c r="A33" s="2" t="s">
        <v>26</v>
      </c>
      <c r="B33" s="8">
        <v>61.5</v>
      </c>
      <c r="C33" s="8">
        <v>57.9</v>
      </c>
      <c r="D33" s="8">
        <v>48.3</v>
      </c>
      <c r="E33" s="8">
        <v>61.4</v>
      </c>
      <c r="F33" s="8">
        <v>67</v>
      </c>
      <c r="G33" s="8">
        <v>69.03</v>
      </c>
      <c r="H33" s="8">
        <v>72.43</v>
      </c>
      <c r="I33" s="8">
        <v>67.95</v>
      </c>
      <c r="J33" s="8">
        <v>65.47</v>
      </c>
      <c r="K33" s="8">
        <v>69.5</v>
      </c>
      <c r="L33" s="8">
        <v>78.74</v>
      </c>
      <c r="M33" s="8">
        <v>72.72</v>
      </c>
      <c r="N33" s="8">
        <v>72.99</v>
      </c>
      <c r="O33" s="8">
        <v>79.77</v>
      </c>
    </row>
    <row r="34" spans="1:15" ht="6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>
      <c r="A37" s="2" t="s">
        <v>41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3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>
      <c r="A39" s="2" t="s">
        <v>2</v>
      </c>
      <c r="B39" s="4">
        <v>1975</v>
      </c>
      <c r="C39" s="4">
        <v>1976</v>
      </c>
      <c r="D39" s="4">
        <v>1977</v>
      </c>
      <c r="E39" s="4">
        <v>1978</v>
      </c>
      <c r="F39" s="4">
        <v>1979</v>
      </c>
      <c r="G39" s="4">
        <v>1980</v>
      </c>
      <c r="H39" s="4">
        <v>1981</v>
      </c>
      <c r="I39" s="4">
        <v>1982</v>
      </c>
      <c r="J39" s="4">
        <v>1983</v>
      </c>
      <c r="K39" s="4">
        <v>1984</v>
      </c>
      <c r="L39" s="4">
        <v>1985</v>
      </c>
      <c r="M39" s="4">
        <v>1986</v>
      </c>
      <c r="N39" s="4">
        <v>1987</v>
      </c>
      <c r="O39" s="4">
        <v>1988</v>
      </c>
    </row>
    <row r="40" spans="1:15" ht="4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>
      <c r="A41" s="3"/>
      <c r="B41" s="3"/>
      <c r="C41" s="3"/>
      <c r="D41" s="3"/>
      <c r="E41" s="3"/>
      <c r="F41" s="3"/>
      <c r="G41" s="2" t="s">
        <v>3</v>
      </c>
      <c r="H41" s="3"/>
      <c r="I41" s="3"/>
      <c r="J41" s="3"/>
      <c r="K41" s="3"/>
      <c r="L41" s="3"/>
      <c r="M41" s="3"/>
      <c r="N41" s="3"/>
      <c r="O41" s="3"/>
    </row>
    <row r="42" spans="1:15" ht="15.7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.75">
      <c r="A43" s="2" t="s">
        <v>39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.75">
      <c r="A44" s="2" t="s">
        <v>6</v>
      </c>
      <c r="B44" s="8">
        <v>227.35</v>
      </c>
      <c r="C44" s="8">
        <v>172.24</v>
      </c>
      <c r="D44" s="8">
        <v>120.44</v>
      </c>
      <c r="E44" s="8">
        <v>202.13</v>
      </c>
      <c r="F44" s="8">
        <v>281.39</v>
      </c>
      <c r="G44" s="8">
        <v>266.81</v>
      </c>
      <c r="H44" s="8">
        <v>287.45</v>
      </c>
      <c r="I44" s="8">
        <v>249.42</v>
      </c>
      <c r="J44" s="8">
        <v>253.36</v>
      </c>
      <c r="K44" s="8">
        <v>240.9</v>
      </c>
      <c r="L44" s="8">
        <v>266.55</v>
      </c>
      <c r="M44" s="8">
        <v>207</v>
      </c>
      <c r="N44" s="8">
        <f aca="true" t="shared" si="2" ref="N44:O46">N8</f>
        <v>201.79</v>
      </c>
      <c r="O44" s="8">
        <f t="shared" si="2"/>
        <v>323.64</v>
      </c>
    </row>
    <row r="45" spans="1:15" ht="15.75">
      <c r="A45" s="2" t="s">
        <v>7</v>
      </c>
      <c r="B45" s="8">
        <v>7.77</v>
      </c>
      <c r="C45" s="8">
        <v>8.25</v>
      </c>
      <c r="D45" s="8">
        <v>6.37</v>
      </c>
      <c r="E45" s="8">
        <v>7.37</v>
      </c>
      <c r="F45" s="8">
        <v>8.04</v>
      </c>
      <c r="G45" s="8">
        <v>9.78</v>
      </c>
      <c r="H45" s="8">
        <v>3.94</v>
      </c>
      <c r="I45" s="8">
        <v>4.16</v>
      </c>
      <c r="J45" s="8">
        <v>4.75</v>
      </c>
      <c r="K45" s="8">
        <v>4.53</v>
      </c>
      <c r="L45" s="8">
        <v>0.91</v>
      </c>
      <c r="M45" s="8">
        <v>0.73</v>
      </c>
      <c r="N45" s="8">
        <f t="shared" si="2"/>
        <v>0.66</v>
      </c>
      <c r="O45" s="8">
        <f t="shared" si="2"/>
        <v>0.8</v>
      </c>
    </row>
    <row r="46" spans="1:15" ht="15.75">
      <c r="A46" s="2" t="s">
        <v>8</v>
      </c>
      <c r="B46" s="8">
        <v>235.12</v>
      </c>
      <c r="C46" s="8">
        <v>180.49</v>
      </c>
      <c r="D46" s="8">
        <v>126.81</v>
      </c>
      <c r="E46" s="8">
        <v>209.5</v>
      </c>
      <c r="F46" s="8">
        <v>289.42</v>
      </c>
      <c r="G46" s="8">
        <v>276.59</v>
      </c>
      <c r="H46" s="8">
        <v>291.39</v>
      </c>
      <c r="I46" s="8">
        <v>253.58</v>
      </c>
      <c r="J46" s="8">
        <v>258.11</v>
      </c>
      <c r="K46" s="8">
        <v>245.43</v>
      </c>
      <c r="L46" s="8">
        <v>267.46</v>
      </c>
      <c r="M46" s="8">
        <v>207.73</v>
      </c>
      <c r="N46" s="8">
        <f t="shared" si="2"/>
        <v>202.45</v>
      </c>
      <c r="O46" s="8">
        <f t="shared" si="2"/>
        <v>324.44</v>
      </c>
    </row>
    <row r="47" spans="1:15" ht="15.75">
      <c r="A47" s="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8"/>
      <c r="O47" s="8"/>
    </row>
    <row r="48" spans="1:15" ht="15.75">
      <c r="A48" s="2" t="s">
        <v>28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"/>
      <c r="O48" s="8"/>
    </row>
    <row r="49" spans="1:15" ht="15.75">
      <c r="A49" s="2" t="s">
        <v>29</v>
      </c>
      <c r="B49" s="8">
        <v>84.32</v>
      </c>
      <c r="C49" s="8">
        <v>76.86</v>
      </c>
      <c r="D49" s="8">
        <v>70.8</v>
      </c>
      <c r="E49" s="8">
        <v>81.18</v>
      </c>
      <c r="F49" s="8">
        <v>90.24</v>
      </c>
      <c r="G49" s="8">
        <v>108.25</v>
      </c>
      <c r="H49" s="8">
        <v>171.82</v>
      </c>
      <c r="I49" s="8">
        <v>178.12</v>
      </c>
      <c r="J49" s="8">
        <v>174.82</v>
      </c>
      <c r="K49" s="8">
        <v>176.11</v>
      </c>
      <c r="L49" s="8">
        <v>126.14</v>
      </c>
      <c r="M49" s="8">
        <v>120.15</v>
      </c>
      <c r="N49" s="8">
        <f>N21</f>
        <v>121.01000000000002</v>
      </c>
      <c r="O49" s="8">
        <f>O21</f>
        <v>125.76000000000002</v>
      </c>
    </row>
    <row r="50" spans="1:15" ht="15.75">
      <c r="A50" s="2" t="s">
        <v>19</v>
      </c>
      <c r="B50" s="8">
        <v>11.08</v>
      </c>
      <c r="C50" s="8">
        <v>11.77</v>
      </c>
      <c r="D50" s="8">
        <v>12.54</v>
      </c>
      <c r="E50" s="8">
        <v>15.79</v>
      </c>
      <c r="F50" s="8">
        <v>18.54</v>
      </c>
      <c r="G50" s="8">
        <v>16.64</v>
      </c>
      <c r="H50" s="8">
        <v>18.53</v>
      </c>
      <c r="I50" s="8">
        <v>26.63</v>
      </c>
      <c r="J50" s="8">
        <v>28.16</v>
      </c>
      <c r="K50" s="8">
        <v>28.77</v>
      </c>
      <c r="L50" s="8">
        <v>19.81</v>
      </c>
      <c r="M50" s="8">
        <v>18.46</v>
      </c>
      <c r="N50" s="8">
        <f>N23</f>
        <v>17.43</v>
      </c>
      <c r="O50" s="8">
        <f>O23</f>
        <v>24.36</v>
      </c>
    </row>
    <row r="51" spans="1:15" ht="15.75">
      <c r="A51" s="2" t="s">
        <v>20</v>
      </c>
      <c r="B51" s="8">
        <v>4.23</v>
      </c>
      <c r="C51" s="8">
        <v>4.89</v>
      </c>
      <c r="D51" s="8">
        <v>5.1</v>
      </c>
      <c r="E51" s="8">
        <v>5.96</v>
      </c>
      <c r="F51" s="8">
        <v>6.97</v>
      </c>
      <c r="G51" s="8">
        <v>19</v>
      </c>
      <c r="H51" s="8">
        <v>16.71</v>
      </c>
      <c r="I51" s="8">
        <v>14</v>
      </c>
      <c r="J51" s="8">
        <v>15.01</v>
      </c>
      <c r="K51" s="8">
        <v>15.46</v>
      </c>
      <c r="L51" s="8">
        <v>17.22</v>
      </c>
      <c r="M51" s="8">
        <v>17.49</v>
      </c>
      <c r="N51" s="8">
        <f>N24</f>
        <v>17.74</v>
      </c>
      <c r="O51" s="8">
        <f>O24</f>
        <v>17.88</v>
      </c>
    </row>
    <row r="52" spans="1:15" ht="15.75">
      <c r="A52" s="2" t="s">
        <v>30</v>
      </c>
      <c r="B52" s="8">
        <v>11.62</v>
      </c>
      <c r="C52" s="8">
        <v>16.86</v>
      </c>
      <c r="D52" s="8">
        <v>14.2</v>
      </c>
      <c r="E52" s="8">
        <v>19.92</v>
      </c>
      <c r="F52" s="8">
        <v>25.33</v>
      </c>
      <c r="G52" s="8">
        <v>27.24</v>
      </c>
      <c r="H52" s="8">
        <v>27.1</v>
      </c>
      <c r="I52" s="8">
        <v>29.82</v>
      </c>
      <c r="J52" s="8">
        <v>31.42</v>
      </c>
      <c r="K52" s="8">
        <v>31.75</v>
      </c>
      <c r="L52" s="8">
        <v>24.57</v>
      </c>
      <c r="M52" s="8">
        <v>24.24</v>
      </c>
      <c r="N52" s="8">
        <v>24.5</v>
      </c>
      <c r="O52" s="8">
        <v>25.79</v>
      </c>
    </row>
    <row r="53" spans="1:15" ht="15.75">
      <c r="A53" s="2" t="s">
        <v>31</v>
      </c>
      <c r="B53" s="8">
        <v>2.19</v>
      </c>
      <c r="C53" s="8">
        <v>1.93</v>
      </c>
      <c r="D53" s="8">
        <v>2.81</v>
      </c>
      <c r="E53" s="8">
        <v>2.88</v>
      </c>
      <c r="F53" s="8">
        <v>4.18</v>
      </c>
      <c r="G53" s="8">
        <v>5.59</v>
      </c>
      <c r="H53" s="8">
        <v>9.9</v>
      </c>
      <c r="I53" s="8">
        <v>8.16</v>
      </c>
      <c r="J53" s="8">
        <v>6.34</v>
      </c>
      <c r="K53" s="8">
        <v>7.16</v>
      </c>
      <c r="L53" s="8">
        <v>4.48</v>
      </c>
      <c r="M53" s="8">
        <v>3.05</v>
      </c>
      <c r="N53" s="8">
        <v>3.45</v>
      </c>
      <c r="O53" s="8">
        <v>4.04</v>
      </c>
    </row>
    <row r="54" spans="1:15" ht="15.75">
      <c r="A54" s="2" t="s">
        <v>32</v>
      </c>
      <c r="B54" s="8">
        <v>3.19</v>
      </c>
      <c r="C54" s="8">
        <v>4.33</v>
      </c>
      <c r="D54" s="8">
        <v>3.26</v>
      </c>
      <c r="E54" s="8">
        <v>4.27</v>
      </c>
      <c r="F54" s="8">
        <v>5.33</v>
      </c>
      <c r="G54" s="8">
        <v>5.49</v>
      </c>
      <c r="H54" s="8">
        <v>4.64</v>
      </c>
      <c r="I54" s="8">
        <v>5.05</v>
      </c>
      <c r="J54" s="8">
        <v>4.82</v>
      </c>
      <c r="K54" s="8">
        <v>5.97</v>
      </c>
      <c r="L54" s="8">
        <v>4.98</v>
      </c>
      <c r="M54" s="8">
        <v>4.97</v>
      </c>
      <c r="N54" s="8">
        <v>4.92</v>
      </c>
      <c r="O54" s="8">
        <v>6.04</v>
      </c>
    </row>
    <row r="55" spans="1:15" ht="15.75">
      <c r="A55" s="2" t="s">
        <v>33</v>
      </c>
      <c r="B55" s="8">
        <v>51.04</v>
      </c>
      <c r="C55" s="8">
        <v>41.87</v>
      </c>
      <c r="D55" s="8">
        <v>31.49</v>
      </c>
      <c r="E55" s="8">
        <v>59.14</v>
      </c>
      <c r="F55" s="8">
        <v>70.46</v>
      </c>
      <c r="G55" s="8">
        <v>60.86</v>
      </c>
      <c r="H55" s="8">
        <v>60.19</v>
      </c>
      <c r="I55" s="8">
        <v>67.16</v>
      </c>
      <c r="J55" s="8">
        <v>67.46</v>
      </c>
      <c r="K55" s="8">
        <v>67.12</v>
      </c>
      <c r="L55" s="8">
        <v>108.97</v>
      </c>
      <c r="M55" s="8">
        <v>90.03</v>
      </c>
      <c r="N55" s="8">
        <v>92.49</v>
      </c>
      <c r="O55" s="8">
        <v>107.82</v>
      </c>
    </row>
    <row r="56" spans="1:15" ht="15.75">
      <c r="A56" s="2" t="s">
        <v>34</v>
      </c>
      <c r="B56" s="8">
        <v>10.33</v>
      </c>
      <c r="C56" s="8">
        <v>10.88</v>
      </c>
      <c r="D56" s="8">
        <v>13.26</v>
      </c>
      <c r="E56" s="8">
        <v>17.61</v>
      </c>
      <c r="F56" s="8">
        <v>18.85</v>
      </c>
      <c r="G56" s="8">
        <v>20.69</v>
      </c>
      <c r="H56" s="8">
        <v>16.05</v>
      </c>
      <c r="I56" s="8">
        <v>16.6</v>
      </c>
      <c r="J56" s="8">
        <v>16.55</v>
      </c>
      <c r="K56" s="8">
        <v>17.38</v>
      </c>
      <c r="L56" s="8">
        <v>18.05</v>
      </c>
      <c r="M56" s="8">
        <v>18.7</v>
      </c>
      <c r="N56" s="8">
        <v>19.38</v>
      </c>
      <c r="O56" s="8">
        <v>19.98</v>
      </c>
    </row>
    <row r="57" spans="1:15" ht="15.75">
      <c r="A57" s="2" t="s">
        <v>35</v>
      </c>
      <c r="B57" s="8">
        <v>178</v>
      </c>
      <c r="C57" s="8">
        <v>169.38</v>
      </c>
      <c r="D57" s="8">
        <v>153.46</v>
      </c>
      <c r="E57" s="8">
        <v>206.75</v>
      </c>
      <c r="F57" s="8">
        <v>239.91</v>
      </c>
      <c r="G57" s="8">
        <v>263.71</v>
      </c>
      <c r="H57" s="8">
        <v>324.94</v>
      </c>
      <c r="I57" s="8">
        <v>345.54</v>
      </c>
      <c r="J57" s="8">
        <v>344.58</v>
      </c>
      <c r="K57" s="8">
        <v>349.72</v>
      </c>
      <c r="L57" s="8">
        <v>324.22</v>
      </c>
      <c r="M57" s="8">
        <v>297.09</v>
      </c>
      <c r="N57" s="8">
        <f>SUM(N49:N56)</f>
        <v>300.92</v>
      </c>
      <c r="O57" s="8">
        <f>SUM(O49:O56)</f>
        <v>331.66999999999996</v>
      </c>
    </row>
    <row r="58" spans="1:15" ht="15.75">
      <c r="A58" s="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8"/>
      <c r="O58" s="8"/>
    </row>
    <row r="59" spans="1:15" ht="15.75">
      <c r="A59" s="2" t="s">
        <v>36</v>
      </c>
      <c r="B59" s="8">
        <v>57.12</v>
      </c>
      <c r="C59" s="8">
        <v>11.11</v>
      </c>
      <c r="D59" s="8">
        <v>-26.65</v>
      </c>
      <c r="E59" s="8">
        <v>2.75</v>
      </c>
      <c r="F59" s="8">
        <v>49.51</v>
      </c>
      <c r="G59" s="8">
        <v>12.88</v>
      </c>
      <c r="H59" s="8">
        <v>-33.55</v>
      </c>
      <c r="I59" s="8">
        <v>-91.96</v>
      </c>
      <c r="J59" s="8">
        <v>-86.47</v>
      </c>
      <c r="K59" s="8">
        <v>-104.29</v>
      </c>
      <c r="L59" s="8">
        <v>-56.76</v>
      </c>
      <c r="M59" s="8">
        <v>-89.36</v>
      </c>
      <c r="N59" s="8">
        <f>N10-N57</f>
        <v>-98.47000000000003</v>
      </c>
      <c r="O59" s="8">
        <f>O10-O57</f>
        <v>-7.229999999999961</v>
      </c>
    </row>
    <row r="60" spans="1:15" ht="4.5" customHeight="1">
      <c r="A60" s="6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2" t="s">
        <v>25</v>
      </c>
      <c r="B61" s="8">
        <v>3.7</v>
      </c>
      <c r="C61" s="8">
        <v>2.98</v>
      </c>
      <c r="D61" s="8">
        <v>2.49</v>
      </c>
      <c r="E61" s="8">
        <v>3.29</v>
      </c>
      <c r="F61" s="8">
        <v>4.2</v>
      </c>
      <c r="G61" s="8">
        <v>3.86</v>
      </c>
      <c r="H61" s="8">
        <v>3.97</v>
      </c>
      <c r="I61" s="8">
        <v>3.67</v>
      </c>
      <c r="J61" s="8">
        <v>3.87</v>
      </c>
      <c r="K61" s="8">
        <v>3.47</v>
      </c>
      <c r="L61" s="8">
        <v>3.38</v>
      </c>
      <c r="M61" s="8">
        <v>2.85</v>
      </c>
      <c r="N61" s="8">
        <v>2.76</v>
      </c>
      <c r="O61" s="8">
        <v>4.06</v>
      </c>
    </row>
    <row r="62" spans="1:15" ht="15.75">
      <c r="A62" s="2" t="s">
        <v>26</v>
      </c>
      <c r="B62" s="8">
        <v>61.5</v>
      </c>
      <c r="C62" s="8">
        <v>57.9</v>
      </c>
      <c r="D62" s="8">
        <v>48.3</v>
      </c>
      <c r="E62" s="8">
        <v>61.4</v>
      </c>
      <c r="F62" s="8">
        <v>67</v>
      </c>
      <c r="G62" s="8">
        <v>69.03</v>
      </c>
      <c r="H62" s="8">
        <v>72.43</v>
      </c>
      <c r="I62" s="8">
        <v>67.95</v>
      </c>
      <c r="J62" s="8">
        <v>65.47</v>
      </c>
      <c r="K62" s="8">
        <v>69.5</v>
      </c>
      <c r="L62" s="8">
        <v>78.74</v>
      </c>
      <c r="M62" s="8">
        <v>72.72</v>
      </c>
      <c r="N62" s="8">
        <v>72.99</v>
      </c>
      <c r="O62" s="8">
        <v>79.77</v>
      </c>
    </row>
    <row r="63" spans="1:17" ht="6" customHeight="1">
      <c r="A63" s="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" t="s">
        <v>1</v>
      </c>
      <c r="Q63" s="1" t="s">
        <v>1</v>
      </c>
    </row>
    <row r="64" spans="1:15" ht="15.75">
      <c r="A64" s="2" t="s">
        <v>37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</sheetData>
  <printOptions/>
  <pageMargins left="0.5" right="0.5" top="0.5" bottom="0.5" header="0.5" footer="0.5"/>
  <pageSetup horizontalDpi="300" verticalDpi="300" orientation="portrait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1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6.77734375" style="0" customWidth="1"/>
    <col min="2" max="16384" width="11.4453125" style="0" customWidth="1"/>
  </cols>
  <sheetData>
    <row r="1" spans="1:10" ht="15.75">
      <c r="A1" s="11" t="s">
        <v>42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.7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4" t="s">
        <v>2</v>
      </c>
      <c r="B3" s="15">
        <v>1989</v>
      </c>
      <c r="C3" s="15">
        <v>1990</v>
      </c>
      <c r="D3" s="15">
        <v>1991</v>
      </c>
      <c r="E3" s="15">
        <v>1992</v>
      </c>
      <c r="F3" s="15">
        <v>1993</v>
      </c>
      <c r="G3" s="15">
        <v>1994</v>
      </c>
      <c r="H3" s="15">
        <v>1995</v>
      </c>
      <c r="I3" s="15">
        <v>1996</v>
      </c>
      <c r="J3" s="15">
        <v>1997</v>
      </c>
    </row>
    <row r="4" spans="1:10" ht="4.5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5.75">
      <c r="A5" s="12"/>
      <c r="B5" s="12"/>
      <c r="C5" s="12"/>
      <c r="D5" s="12"/>
      <c r="E5" s="12"/>
      <c r="F5" s="14" t="s">
        <v>43</v>
      </c>
      <c r="G5" s="12"/>
      <c r="H5" s="12"/>
      <c r="I5" s="12"/>
      <c r="J5" s="12"/>
    </row>
    <row r="6" spans="1:10" ht="15.75">
      <c r="A6" s="14" t="s">
        <v>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5.75">
      <c r="A7" s="14" t="s">
        <v>39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5.75">
      <c r="A8" s="14" t="s">
        <v>6</v>
      </c>
      <c r="B8" s="16">
        <f aca="true" t="shared" si="0" ref="B8:J8">(B32*B33)</f>
        <v>219.9668</v>
      </c>
      <c r="C8" s="16">
        <f t="shared" si="0"/>
        <v>186.8216</v>
      </c>
      <c r="D8" s="16">
        <f t="shared" si="0"/>
        <v>119.52360000000002</v>
      </c>
      <c r="E8" s="16">
        <f t="shared" si="0"/>
        <v>189.1151</v>
      </c>
      <c r="F8" s="16">
        <f t="shared" si="0"/>
        <v>196.6892</v>
      </c>
      <c r="G8" s="16">
        <f t="shared" si="0"/>
        <v>200.2664</v>
      </c>
      <c r="H8" s="16">
        <f t="shared" si="0"/>
        <v>254.752</v>
      </c>
      <c r="I8" s="16">
        <f t="shared" si="0"/>
        <v>332.17859999999996</v>
      </c>
      <c r="J8" s="16">
        <f t="shared" si="0"/>
        <v>245.52300000000002</v>
      </c>
    </row>
    <row r="9" spans="1:10" ht="15.75">
      <c r="A9" s="14" t="s">
        <v>7</v>
      </c>
      <c r="B9" s="16">
        <v>1.11</v>
      </c>
      <c r="C9" s="16">
        <v>1.2</v>
      </c>
      <c r="D9" s="16">
        <v>1.14</v>
      </c>
      <c r="E9" s="16">
        <v>1.3</v>
      </c>
      <c r="F9" s="16">
        <v>1.35</v>
      </c>
      <c r="G9" s="16">
        <v>1.96</v>
      </c>
      <c r="H9" s="16">
        <v>1.8</v>
      </c>
      <c r="I9" s="15">
        <v>2.08</v>
      </c>
      <c r="J9" s="16">
        <v>2.22</v>
      </c>
    </row>
    <row r="10" spans="1:10" ht="15.75">
      <c r="A10" s="14" t="s">
        <v>8</v>
      </c>
      <c r="B10" s="16">
        <f aca="true" t="shared" si="1" ref="B10:J10">B8+B9</f>
        <v>221.07680000000002</v>
      </c>
      <c r="C10" s="16">
        <f t="shared" si="1"/>
        <v>188.02159999999998</v>
      </c>
      <c r="D10" s="16">
        <f t="shared" si="1"/>
        <v>120.66360000000002</v>
      </c>
      <c r="E10" s="16">
        <f t="shared" si="1"/>
        <v>190.41510000000002</v>
      </c>
      <c r="F10" s="16">
        <f t="shared" si="1"/>
        <v>198.0392</v>
      </c>
      <c r="G10" s="16">
        <f t="shared" si="1"/>
        <v>202.2264</v>
      </c>
      <c r="H10" s="16">
        <f t="shared" si="1"/>
        <v>256.552</v>
      </c>
      <c r="I10" s="16">
        <f t="shared" si="1"/>
        <v>334.25859999999994</v>
      </c>
      <c r="J10" s="16">
        <f t="shared" si="1"/>
        <v>247.74300000000002</v>
      </c>
    </row>
    <row r="11" spans="1:10" ht="15.75">
      <c r="A11" s="12"/>
      <c r="B11" s="16"/>
      <c r="C11" s="16"/>
      <c r="D11" s="16"/>
      <c r="E11" s="16"/>
      <c r="F11" s="12"/>
      <c r="G11" s="12"/>
      <c r="H11" s="12"/>
      <c r="I11" s="12"/>
      <c r="J11" s="16"/>
    </row>
    <row r="12" spans="1:10" ht="15.75">
      <c r="A12" s="14" t="s">
        <v>9</v>
      </c>
      <c r="B12" s="16"/>
      <c r="C12" s="17" t="s">
        <v>1</v>
      </c>
      <c r="D12" s="16"/>
      <c r="E12" s="16"/>
      <c r="F12" s="12"/>
      <c r="G12" s="12"/>
      <c r="H12" s="12"/>
      <c r="I12" s="12"/>
      <c r="J12" s="16"/>
    </row>
    <row r="13" spans="1:10" ht="15.75">
      <c r="A13" s="14" t="s">
        <v>10</v>
      </c>
      <c r="B13" s="16">
        <v>11.84</v>
      </c>
      <c r="C13" s="16">
        <v>11.84</v>
      </c>
      <c r="D13" s="16">
        <v>9.69</v>
      </c>
      <c r="E13" s="16">
        <v>10.79</v>
      </c>
      <c r="F13" s="16">
        <v>10.89</v>
      </c>
      <c r="G13" s="16">
        <v>9.63</v>
      </c>
      <c r="H13" s="16">
        <v>10.06</v>
      </c>
      <c r="I13" s="16">
        <v>11.94</v>
      </c>
      <c r="J13" s="16">
        <v>11.93</v>
      </c>
    </row>
    <row r="14" spans="1:10" ht="15.75">
      <c r="A14" s="14" t="s">
        <v>11</v>
      </c>
      <c r="B14" s="16">
        <v>28.16</v>
      </c>
      <c r="C14" s="16">
        <v>28.33</v>
      </c>
      <c r="D14" s="16">
        <v>28.16</v>
      </c>
      <c r="E14" s="16">
        <v>26.1</v>
      </c>
      <c r="F14" s="16">
        <v>28.6</v>
      </c>
      <c r="G14" s="16">
        <v>26.95</v>
      </c>
      <c r="H14" s="16">
        <v>32.88</v>
      </c>
      <c r="I14" s="16">
        <v>34.74</v>
      </c>
      <c r="J14" s="16">
        <v>32.53</v>
      </c>
    </row>
    <row r="15" spans="1:10" ht="15.75">
      <c r="A15" s="14" t="s">
        <v>12</v>
      </c>
      <c r="B15" s="16">
        <v>13.33</v>
      </c>
      <c r="C15" s="16">
        <v>15.89</v>
      </c>
      <c r="D15" s="16">
        <v>14.75</v>
      </c>
      <c r="E15" s="16">
        <v>16.09</v>
      </c>
      <c r="F15" s="16">
        <v>16.6</v>
      </c>
      <c r="G15" s="16">
        <v>14.68</v>
      </c>
      <c r="H15" s="16">
        <v>15.1</v>
      </c>
      <c r="I15" s="16">
        <v>16</v>
      </c>
      <c r="J15" s="16">
        <v>15.95</v>
      </c>
    </row>
    <row r="16" spans="1:10" ht="15.75">
      <c r="A16" s="14" t="s">
        <v>13</v>
      </c>
      <c r="B16" s="16">
        <v>5.77</v>
      </c>
      <c r="C16" s="16">
        <v>6.95</v>
      </c>
      <c r="D16" s="16">
        <v>5.27</v>
      </c>
      <c r="E16" s="16">
        <v>6.17</v>
      </c>
      <c r="F16" s="16">
        <v>6.07</v>
      </c>
      <c r="G16" s="16">
        <v>7.18</v>
      </c>
      <c r="H16" s="16">
        <v>7.06</v>
      </c>
      <c r="I16" s="16">
        <v>7.9</v>
      </c>
      <c r="J16" s="16">
        <v>7.71</v>
      </c>
    </row>
    <row r="17" spans="1:10" ht="15.75">
      <c r="A17" s="14" t="s">
        <v>14</v>
      </c>
      <c r="B17" s="16">
        <v>16.83</v>
      </c>
      <c r="C17" s="16">
        <v>19.62</v>
      </c>
      <c r="D17" s="16">
        <v>17.14</v>
      </c>
      <c r="E17" s="16">
        <v>19.12</v>
      </c>
      <c r="F17" s="16">
        <v>18.65</v>
      </c>
      <c r="G17" s="16">
        <v>19.79</v>
      </c>
      <c r="H17" s="16">
        <v>19.45</v>
      </c>
      <c r="I17" s="16">
        <v>22.34</v>
      </c>
      <c r="J17" s="16">
        <v>21.94</v>
      </c>
    </row>
    <row r="18" spans="1:10" ht="15.75">
      <c r="A18" s="14" t="s">
        <v>15</v>
      </c>
      <c r="B18" s="16">
        <v>7.66</v>
      </c>
      <c r="C18" s="16">
        <v>9.29</v>
      </c>
      <c r="D18" s="16">
        <v>8.38</v>
      </c>
      <c r="E18" s="16">
        <v>8.7</v>
      </c>
      <c r="F18" s="16">
        <v>9.03</v>
      </c>
      <c r="G18" s="16">
        <v>18.07</v>
      </c>
      <c r="H18" s="16">
        <v>18.12</v>
      </c>
      <c r="I18" s="16">
        <v>19.6</v>
      </c>
      <c r="J18" s="16">
        <v>19.55</v>
      </c>
    </row>
    <row r="19" spans="1:10" ht="15.75">
      <c r="A19" s="14" t="s">
        <v>16</v>
      </c>
      <c r="B19" s="16">
        <v>13.62</v>
      </c>
      <c r="C19" s="16">
        <v>14.97</v>
      </c>
      <c r="D19" s="16">
        <v>13.91</v>
      </c>
      <c r="E19" s="16">
        <v>15.68</v>
      </c>
      <c r="F19" s="16">
        <v>15.04</v>
      </c>
      <c r="G19" s="16">
        <v>11.49</v>
      </c>
      <c r="H19" s="16">
        <v>11.76</v>
      </c>
      <c r="I19" s="16">
        <v>15.35</v>
      </c>
      <c r="J19" s="16">
        <v>15.67</v>
      </c>
    </row>
    <row r="20" spans="1:10" ht="15.75">
      <c r="A20" s="14" t="s">
        <v>17</v>
      </c>
      <c r="B20" s="16">
        <v>2.3</v>
      </c>
      <c r="C20" s="16">
        <v>2.53</v>
      </c>
      <c r="D20" s="16">
        <v>1.83</v>
      </c>
      <c r="E20" s="15">
        <v>2.31</v>
      </c>
      <c r="F20" s="16">
        <v>2.27</v>
      </c>
      <c r="G20" s="16">
        <v>3.11</v>
      </c>
      <c r="H20" s="16">
        <v>3.07</v>
      </c>
      <c r="I20" s="16">
        <v>3.38</v>
      </c>
      <c r="J20" s="16">
        <v>3.36</v>
      </c>
    </row>
    <row r="21" spans="1:10" ht="15.75">
      <c r="A21" s="14" t="s">
        <v>18</v>
      </c>
      <c r="B21" s="16">
        <f aca="true" t="shared" si="2" ref="B21:J21">SUM(B13:B20)</f>
        <v>99.50999999999999</v>
      </c>
      <c r="C21" s="16">
        <f t="shared" si="2"/>
        <v>109.42000000000002</v>
      </c>
      <c r="D21" s="16">
        <f t="shared" si="2"/>
        <v>99.13</v>
      </c>
      <c r="E21" s="16">
        <f t="shared" si="2"/>
        <v>104.96000000000001</v>
      </c>
      <c r="F21" s="16">
        <f t="shared" si="2"/>
        <v>107.14999999999999</v>
      </c>
      <c r="G21" s="16">
        <f t="shared" si="2"/>
        <v>110.89999999999998</v>
      </c>
      <c r="H21" s="16">
        <f t="shared" si="2"/>
        <v>117.50000000000001</v>
      </c>
      <c r="I21" s="16">
        <f t="shared" si="2"/>
        <v>131.25</v>
      </c>
      <c r="J21" s="16">
        <f t="shared" si="2"/>
        <v>128.64</v>
      </c>
    </row>
    <row r="22" spans="1:10" ht="15.75">
      <c r="A22" s="12"/>
      <c r="B22" s="16"/>
      <c r="C22" s="17" t="s">
        <v>1</v>
      </c>
      <c r="D22" s="16"/>
      <c r="E22" s="12"/>
      <c r="F22" s="12"/>
      <c r="G22" s="12"/>
      <c r="H22" s="12"/>
      <c r="I22" s="12"/>
      <c r="J22" s="16"/>
    </row>
    <row r="23" spans="1:10" ht="15.75">
      <c r="A23" s="14" t="s">
        <v>19</v>
      </c>
      <c r="B23" s="16">
        <v>10.22</v>
      </c>
      <c r="C23" s="16">
        <v>12.79</v>
      </c>
      <c r="D23" s="16">
        <v>10.52</v>
      </c>
      <c r="E23" s="15">
        <v>10.35</v>
      </c>
      <c r="F23" s="16">
        <v>12.59</v>
      </c>
      <c r="G23" s="16">
        <v>9.67</v>
      </c>
      <c r="H23" s="16">
        <v>12.45</v>
      </c>
      <c r="I23" s="15">
        <v>10.37</v>
      </c>
      <c r="J23" s="16">
        <v>12.16</v>
      </c>
    </row>
    <row r="24" spans="1:10" ht="15.75">
      <c r="A24" s="14" t="s">
        <v>20</v>
      </c>
      <c r="B24" s="16">
        <v>9.81</v>
      </c>
      <c r="C24" s="16">
        <v>11.77</v>
      </c>
      <c r="D24" s="16">
        <v>10.65</v>
      </c>
      <c r="E24" s="15">
        <v>10.07</v>
      </c>
      <c r="F24" s="16">
        <v>12.89</v>
      </c>
      <c r="G24" s="16">
        <v>15.81</v>
      </c>
      <c r="H24" s="16">
        <v>17.23</v>
      </c>
      <c r="I24" s="15">
        <v>17.68</v>
      </c>
      <c r="J24" s="16">
        <v>18.38</v>
      </c>
    </row>
    <row r="25" spans="1:10" ht="15.75">
      <c r="A25" s="14" t="s">
        <v>40</v>
      </c>
      <c r="B25" s="16">
        <v>14.26</v>
      </c>
      <c r="C25" s="16">
        <v>15.65</v>
      </c>
      <c r="D25" s="16">
        <v>15.13</v>
      </c>
      <c r="E25" s="15">
        <v>12.66</v>
      </c>
      <c r="F25" s="16">
        <v>12.95</v>
      </c>
      <c r="G25" s="16">
        <v>10.86</v>
      </c>
      <c r="H25" s="16">
        <v>14.93</v>
      </c>
      <c r="I25" s="15">
        <v>13.31</v>
      </c>
      <c r="J25" s="16">
        <v>13.38</v>
      </c>
    </row>
    <row r="26" spans="1:10" ht="15.75">
      <c r="A26" s="14" t="s">
        <v>22</v>
      </c>
      <c r="B26" s="16">
        <f aca="true" t="shared" si="3" ref="B26:J26">SUM(B23:B25)</f>
        <v>34.29</v>
      </c>
      <c r="C26" s="16">
        <f t="shared" si="3"/>
        <v>40.21</v>
      </c>
      <c r="D26" s="16">
        <f t="shared" si="3"/>
        <v>36.300000000000004</v>
      </c>
      <c r="E26" s="16">
        <f t="shared" si="3"/>
        <v>33.08</v>
      </c>
      <c r="F26" s="16">
        <f t="shared" si="3"/>
        <v>38.43</v>
      </c>
      <c r="G26" s="16">
        <f t="shared" si="3"/>
        <v>36.34</v>
      </c>
      <c r="H26" s="16">
        <f t="shared" si="3"/>
        <v>44.61</v>
      </c>
      <c r="I26" s="16">
        <f t="shared" si="3"/>
        <v>41.36</v>
      </c>
      <c r="J26" s="16">
        <f t="shared" si="3"/>
        <v>43.92</v>
      </c>
    </row>
    <row r="27" spans="1:10" ht="15.75">
      <c r="A27" s="12"/>
      <c r="B27" s="16"/>
      <c r="C27" s="16"/>
      <c r="D27" s="16"/>
      <c r="E27" s="16"/>
      <c r="F27" s="12"/>
      <c r="G27" s="12"/>
      <c r="H27" s="12"/>
      <c r="I27" s="12"/>
      <c r="J27" s="12"/>
    </row>
    <row r="28" spans="1:10" ht="15.75">
      <c r="A28" s="14" t="s">
        <v>23</v>
      </c>
      <c r="B28" s="16">
        <f aca="true" t="shared" si="4" ref="B28:J28">B21+B26</f>
        <v>133.79999999999998</v>
      </c>
      <c r="C28" s="16">
        <f t="shared" si="4"/>
        <v>149.63000000000002</v>
      </c>
      <c r="D28" s="16">
        <f t="shared" si="4"/>
        <v>135.43</v>
      </c>
      <c r="E28" s="16">
        <f t="shared" si="4"/>
        <v>138.04000000000002</v>
      </c>
      <c r="F28" s="16">
        <f t="shared" si="4"/>
        <v>145.57999999999998</v>
      </c>
      <c r="G28" s="16">
        <f t="shared" si="4"/>
        <v>147.23999999999998</v>
      </c>
      <c r="H28" s="16">
        <f t="shared" si="4"/>
        <v>162.11</v>
      </c>
      <c r="I28" s="16">
        <f t="shared" si="4"/>
        <v>172.61</v>
      </c>
      <c r="J28" s="16">
        <f t="shared" si="4"/>
        <v>172.56</v>
      </c>
    </row>
    <row r="29" spans="1:10" ht="15.75">
      <c r="A29" s="12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.75">
      <c r="A30" s="14" t="s">
        <v>24</v>
      </c>
      <c r="B30" s="16">
        <f aca="true" t="shared" si="5" ref="B30:J30">B10-B28</f>
        <v>87.27680000000004</v>
      </c>
      <c r="C30" s="16">
        <f t="shared" si="5"/>
        <v>38.391599999999954</v>
      </c>
      <c r="D30" s="16">
        <f t="shared" si="5"/>
        <v>-14.76639999999999</v>
      </c>
      <c r="E30" s="16">
        <f t="shared" si="5"/>
        <v>52.3751</v>
      </c>
      <c r="F30" s="16">
        <f t="shared" si="5"/>
        <v>52.45920000000001</v>
      </c>
      <c r="G30" s="16">
        <f t="shared" si="5"/>
        <v>54.98640000000003</v>
      </c>
      <c r="H30" s="16">
        <f t="shared" si="5"/>
        <v>94.44200000000001</v>
      </c>
      <c r="I30" s="16">
        <f t="shared" si="5"/>
        <v>161.64859999999993</v>
      </c>
      <c r="J30" s="16">
        <f t="shared" si="5"/>
        <v>75.18300000000002</v>
      </c>
    </row>
    <row r="31" spans="1:10" ht="4.5" customHeight="1">
      <c r="A31" s="13"/>
      <c r="B31" s="18"/>
      <c r="C31" s="18"/>
      <c r="D31" s="18"/>
      <c r="E31" s="18"/>
      <c r="F31" s="18"/>
      <c r="G31" s="13"/>
      <c r="H31" s="13"/>
      <c r="I31" s="13"/>
      <c r="J31" s="18"/>
    </row>
    <row r="32" spans="1:10" ht="15.75">
      <c r="A32" s="14" t="s">
        <v>25</v>
      </c>
      <c r="B32" s="16">
        <v>4.12</v>
      </c>
      <c r="C32" s="16">
        <v>2.92</v>
      </c>
      <c r="D32" s="15">
        <v>3.06</v>
      </c>
      <c r="E32" s="15">
        <v>3.67</v>
      </c>
      <c r="F32" s="15">
        <v>3.13</v>
      </c>
      <c r="G32" s="16">
        <v>3.34</v>
      </c>
      <c r="H32" s="15">
        <v>4.19</v>
      </c>
      <c r="I32" s="15">
        <v>4.81</v>
      </c>
      <c r="J32" s="16">
        <v>3.67</v>
      </c>
    </row>
    <row r="33" spans="1:10" ht="15.75">
      <c r="A33" s="14" t="s">
        <v>26</v>
      </c>
      <c r="B33" s="16">
        <v>53.39</v>
      </c>
      <c r="C33" s="16">
        <v>63.98</v>
      </c>
      <c r="D33" s="15">
        <v>39.06</v>
      </c>
      <c r="E33" s="15">
        <v>51.53</v>
      </c>
      <c r="F33" s="15">
        <v>62.84</v>
      </c>
      <c r="G33" s="16">
        <v>59.96</v>
      </c>
      <c r="H33" s="16">
        <v>60.8</v>
      </c>
      <c r="I33" s="15">
        <v>69.06</v>
      </c>
      <c r="J33" s="16">
        <v>66.9</v>
      </c>
    </row>
    <row r="34" spans="1:10" ht="5.25" customHeight="1">
      <c r="A34" s="13"/>
      <c r="B34" s="18"/>
      <c r="C34" s="18"/>
      <c r="D34" s="18"/>
      <c r="E34" s="18"/>
      <c r="F34" s="13"/>
      <c r="G34" s="13"/>
      <c r="H34" s="13"/>
      <c r="I34" s="13"/>
      <c r="J34" s="18"/>
    </row>
    <row r="35" spans="1:11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9"/>
    </row>
    <row r="36" spans="1:11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9"/>
    </row>
    <row r="37" spans="1:11" ht="15.75">
      <c r="A37" s="11" t="s">
        <v>44</v>
      </c>
      <c r="B37" s="12"/>
      <c r="C37" s="12"/>
      <c r="D37" s="12"/>
      <c r="E37" s="12"/>
      <c r="F37" s="12"/>
      <c r="G37" s="12"/>
      <c r="H37" s="12"/>
      <c r="I37" s="12"/>
      <c r="J37" s="12"/>
      <c r="K37" s="19"/>
    </row>
    <row r="38" spans="1:11" ht="4.5" customHeight="1">
      <c r="A38" s="13"/>
      <c r="B38" s="13"/>
      <c r="C38" s="13"/>
      <c r="D38" s="13"/>
      <c r="E38" s="13"/>
      <c r="F38" s="13"/>
      <c r="G38" s="13"/>
      <c r="H38" s="13"/>
      <c r="I38" s="13"/>
      <c r="J38" s="18"/>
      <c r="K38" s="19"/>
    </row>
    <row r="39" spans="1:11" ht="15.75">
      <c r="A39" s="14" t="s">
        <v>2</v>
      </c>
      <c r="B39" s="15">
        <v>1989</v>
      </c>
      <c r="C39" s="15">
        <v>1990</v>
      </c>
      <c r="D39" s="15">
        <v>1991</v>
      </c>
      <c r="E39" s="15">
        <v>1992</v>
      </c>
      <c r="F39" s="15">
        <v>1993</v>
      </c>
      <c r="G39" s="15">
        <v>1994</v>
      </c>
      <c r="H39" s="15">
        <v>1995</v>
      </c>
      <c r="I39" s="15">
        <v>1996</v>
      </c>
      <c r="J39" s="20">
        <v>1997</v>
      </c>
      <c r="K39" s="19"/>
    </row>
    <row r="40" spans="1:11" ht="3.75" customHeight="1">
      <c r="A40" s="13"/>
      <c r="B40" s="13"/>
      <c r="C40" s="13"/>
      <c r="D40" s="13"/>
      <c r="E40" s="13"/>
      <c r="F40" s="13"/>
      <c r="G40" s="13"/>
      <c r="H40" s="13"/>
      <c r="I40" s="13"/>
      <c r="J40" s="18"/>
      <c r="K40" s="19"/>
    </row>
    <row r="41" spans="1:10" ht="15.75">
      <c r="A41" s="12"/>
      <c r="B41" s="12"/>
      <c r="C41" s="12"/>
      <c r="D41" s="12"/>
      <c r="E41" s="12"/>
      <c r="F41" s="14" t="s">
        <v>43</v>
      </c>
      <c r="G41" s="12"/>
      <c r="H41" s="12"/>
      <c r="I41" s="12"/>
      <c r="J41" s="12"/>
    </row>
    <row r="42" spans="1:11" ht="15.75">
      <c r="A42" s="14" t="s">
        <v>4</v>
      </c>
      <c r="B42" s="12"/>
      <c r="C42" s="12"/>
      <c r="D42" s="12"/>
      <c r="E42" s="12"/>
      <c r="F42" s="12"/>
      <c r="G42" s="12"/>
      <c r="H42" s="12"/>
      <c r="I42" s="12"/>
      <c r="J42" s="12"/>
      <c r="K42" s="19"/>
    </row>
    <row r="43" spans="1:11" ht="15.75">
      <c r="A43" s="14" t="s">
        <v>39</v>
      </c>
      <c r="B43" s="12"/>
      <c r="C43" s="12"/>
      <c r="D43" s="12"/>
      <c r="E43" s="12"/>
      <c r="F43" s="12"/>
      <c r="G43" s="12"/>
      <c r="H43" s="12"/>
      <c r="I43" s="12"/>
      <c r="J43" s="12"/>
      <c r="K43" s="19"/>
    </row>
    <row r="44" spans="1:11" ht="15.75">
      <c r="A44" s="14" t="s">
        <v>6</v>
      </c>
      <c r="B44" s="16">
        <f aca="true" t="shared" si="6" ref="B44:J44">B8</f>
        <v>219.9668</v>
      </c>
      <c r="C44" s="16">
        <f t="shared" si="6"/>
        <v>186.8216</v>
      </c>
      <c r="D44" s="16">
        <f t="shared" si="6"/>
        <v>119.52360000000002</v>
      </c>
      <c r="E44" s="16">
        <f t="shared" si="6"/>
        <v>189.1151</v>
      </c>
      <c r="F44" s="16">
        <f t="shared" si="6"/>
        <v>196.6892</v>
      </c>
      <c r="G44" s="16">
        <f t="shared" si="6"/>
        <v>200.2664</v>
      </c>
      <c r="H44" s="16">
        <f t="shared" si="6"/>
        <v>254.752</v>
      </c>
      <c r="I44" s="16">
        <f t="shared" si="6"/>
        <v>332.17859999999996</v>
      </c>
      <c r="J44" s="16">
        <f t="shared" si="6"/>
        <v>245.52300000000002</v>
      </c>
      <c r="K44" s="19"/>
    </row>
    <row r="45" spans="1:11" ht="15.75">
      <c r="A45" s="14" t="s">
        <v>7</v>
      </c>
      <c r="B45" s="16">
        <f aca="true" t="shared" si="7" ref="B45:J45">B9</f>
        <v>1.11</v>
      </c>
      <c r="C45" s="16">
        <f t="shared" si="7"/>
        <v>1.2</v>
      </c>
      <c r="D45" s="16">
        <f t="shared" si="7"/>
        <v>1.14</v>
      </c>
      <c r="E45" s="16">
        <f t="shared" si="7"/>
        <v>1.3</v>
      </c>
      <c r="F45" s="16">
        <f t="shared" si="7"/>
        <v>1.35</v>
      </c>
      <c r="G45" s="16">
        <f t="shared" si="7"/>
        <v>1.96</v>
      </c>
      <c r="H45" s="16">
        <f t="shared" si="7"/>
        <v>1.8</v>
      </c>
      <c r="I45" s="16">
        <f t="shared" si="7"/>
        <v>2.08</v>
      </c>
      <c r="J45" s="16">
        <f t="shared" si="7"/>
        <v>2.22</v>
      </c>
      <c r="K45" s="19"/>
    </row>
    <row r="46" spans="1:11" ht="15.75">
      <c r="A46" s="14" t="s">
        <v>8</v>
      </c>
      <c r="B46" s="16">
        <f aca="true" t="shared" si="8" ref="B46:J46">B10</f>
        <v>221.07680000000002</v>
      </c>
      <c r="C46" s="16">
        <f t="shared" si="8"/>
        <v>188.02159999999998</v>
      </c>
      <c r="D46" s="16">
        <f t="shared" si="8"/>
        <v>120.66360000000002</v>
      </c>
      <c r="E46" s="16">
        <f t="shared" si="8"/>
        <v>190.41510000000002</v>
      </c>
      <c r="F46" s="16">
        <f t="shared" si="8"/>
        <v>198.0392</v>
      </c>
      <c r="G46" s="16">
        <f t="shared" si="8"/>
        <v>202.2264</v>
      </c>
      <c r="H46" s="16">
        <f t="shared" si="8"/>
        <v>256.552</v>
      </c>
      <c r="I46" s="16">
        <f t="shared" si="8"/>
        <v>334.25859999999994</v>
      </c>
      <c r="J46" s="16">
        <f t="shared" si="8"/>
        <v>247.74300000000002</v>
      </c>
      <c r="K46" s="19"/>
    </row>
    <row r="47" spans="1:11" ht="15.75">
      <c r="A47" s="12"/>
      <c r="B47" s="16"/>
      <c r="C47" s="16"/>
      <c r="D47" s="16"/>
      <c r="E47" s="16"/>
      <c r="F47" s="12"/>
      <c r="G47" s="12"/>
      <c r="H47" s="12"/>
      <c r="I47" s="12"/>
      <c r="J47" s="12"/>
      <c r="K47" s="19"/>
    </row>
    <row r="48" spans="1:11" ht="15.75">
      <c r="A48" s="14" t="s">
        <v>28</v>
      </c>
      <c r="B48" s="16"/>
      <c r="C48" s="16"/>
      <c r="D48" s="16"/>
      <c r="E48" s="16"/>
      <c r="F48" s="12"/>
      <c r="G48" s="12"/>
      <c r="H48" s="12"/>
      <c r="I48" s="12"/>
      <c r="J48" s="12"/>
      <c r="K48" s="19"/>
    </row>
    <row r="49" spans="1:11" ht="15.75">
      <c r="A49" s="14" t="s">
        <v>29</v>
      </c>
      <c r="B49" s="16">
        <f aca="true" t="shared" si="9" ref="B49:J49">B21</f>
        <v>99.50999999999999</v>
      </c>
      <c r="C49" s="16">
        <f t="shared" si="9"/>
        <v>109.42000000000002</v>
      </c>
      <c r="D49" s="16">
        <f t="shared" si="9"/>
        <v>99.13</v>
      </c>
      <c r="E49" s="16">
        <f t="shared" si="9"/>
        <v>104.96000000000001</v>
      </c>
      <c r="F49" s="16">
        <f t="shared" si="9"/>
        <v>107.14999999999999</v>
      </c>
      <c r="G49" s="16">
        <f t="shared" si="9"/>
        <v>110.89999999999998</v>
      </c>
      <c r="H49" s="16">
        <f t="shared" si="9"/>
        <v>117.50000000000001</v>
      </c>
      <c r="I49" s="16">
        <f t="shared" si="9"/>
        <v>131.25</v>
      </c>
      <c r="J49" s="16">
        <f t="shared" si="9"/>
        <v>128.64</v>
      </c>
      <c r="K49" s="19"/>
    </row>
    <row r="50" spans="1:11" ht="15.75">
      <c r="A50" s="14" t="s">
        <v>19</v>
      </c>
      <c r="B50" s="16">
        <f aca="true" t="shared" si="10" ref="B50:J50">B23</f>
        <v>10.22</v>
      </c>
      <c r="C50" s="16">
        <f t="shared" si="10"/>
        <v>12.79</v>
      </c>
      <c r="D50" s="16">
        <f t="shared" si="10"/>
        <v>10.52</v>
      </c>
      <c r="E50" s="16">
        <f t="shared" si="10"/>
        <v>10.35</v>
      </c>
      <c r="F50" s="16">
        <f t="shared" si="10"/>
        <v>12.59</v>
      </c>
      <c r="G50" s="16">
        <f t="shared" si="10"/>
        <v>9.67</v>
      </c>
      <c r="H50" s="16">
        <f t="shared" si="10"/>
        <v>12.45</v>
      </c>
      <c r="I50" s="16">
        <f t="shared" si="10"/>
        <v>10.37</v>
      </c>
      <c r="J50" s="16">
        <f t="shared" si="10"/>
        <v>12.16</v>
      </c>
      <c r="K50" s="19"/>
    </row>
    <row r="51" spans="1:11" ht="15.75">
      <c r="A51" s="14" t="s">
        <v>20</v>
      </c>
      <c r="B51" s="16">
        <f aca="true" t="shared" si="11" ref="B51:J51">B24</f>
        <v>9.81</v>
      </c>
      <c r="C51" s="16">
        <f t="shared" si="11"/>
        <v>11.77</v>
      </c>
      <c r="D51" s="16">
        <f t="shared" si="11"/>
        <v>10.65</v>
      </c>
      <c r="E51" s="16">
        <f t="shared" si="11"/>
        <v>10.07</v>
      </c>
      <c r="F51" s="16">
        <f t="shared" si="11"/>
        <v>12.89</v>
      </c>
      <c r="G51" s="16">
        <f t="shared" si="11"/>
        <v>15.81</v>
      </c>
      <c r="H51" s="16">
        <f t="shared" si="11"/>
        <v>17.23</v>
      </c>
      <c r="I51" s="16">
        <f t="shared" si="11"/>
        <v>17.68</v>
      </c>
      <c r="J51" s="16">
        <f t="shared" si="11"/>
        <v>18.38</v>
      </c>
      <c r="K51" s="19"/>
    </row>
    <row r="52" spans="1:11" ht="15.75">
      <c r="A52" s="14" t="s">
        <v>30</v>
      </c>
      <c r="B52" s="16">
        <v>15.43</v>
      </c>
      <c r="C52" s="16">
        <v>14.36</v>
      </c>
      <c r="D52" s="16">
        <v>16.89</v>
      </c>
      <c r="E52" s="15">
        <v>17.53</v>
      </c>
      <c r="F52" s="16">
        <v>18.23</v>
      </c>
      <c r="G52" s="16">
        <v>35.02</v>
      </c>
      <c r="H52" s="16">
        <v>35.08</v>
      </c>
      <c r="I52" s="15">
        <v>38.21</v>
      </c>
      <c r="J52" s="16">
        <v>38.04</v>
      </c>
      <c r="K52" s="19"/>
    </row>
    <row r="53" spans="1:11" ht="15.75">
      <c r="A53" s="14" t="s">
        <v>31</v>
      </c>
      <c r="B53" s="16">
        <v>4</v>
      </c>
      <c r="C53" s="16">
        <v>4.09</v>
      </c>
      <c r="D53" s="16">
        <v>2.7</v>
      </c>
      <c r="E53" s="15">
        <v>1.87</v>
      </c>
      <c r="F53" s="16">
        <v>1.67</v>
      </c>
      <c r="G53" s="16">
        <v>2.59</v>
      </c>
      <c r="H53" s="16">
        <v>3.28</v>
      </c>
      <c r="I53" s="15">
        <v>3.34</v>
      </c>
      <c r="J53" s="16">
        <v>3.33</v>
      </c>
      <c r="K53" s="19"/>
    </row>
    <row r="54" spans="1:10" ht="15.75">
      <c r="A54" s="14" t="s">
        <v>32</v>
      </c>
      <c r="B54" s="16">
        <v>10.11</v>
      </c>
      <c r="C54" s="16">
        <v>12.26</v>
      </c>
      <c r="D54" s="16">
        <v>12.77</v>
      </c>
      <c r="E54" s="15">
        <v>13.86</v>
      </c>
      <c r="F54" s="16">
        <v>14.44</v>
      </c>
      <c r="G54" s="16">
        <v>14.59</v>
      </c>
      <c r="H54" s="16">
        <v>14.58</v>
      </c>
      <c r="I54" s="16">
        <v>13.4</v>
      </c>
      <c r="J54" s="16">
        <v>13.32</v>
      </c>
    </row>
    <row r="55" spans="1:10" ht="15.75">
      <c r="A55" s="14" t="s">
        <v>33</v>
      </c>
      <c r="B55" s="16">
        <v>90.48</v>
      </c>
      <c r="C55" s="16">
        <v>84.05</v>
      </c>
      <c r="D55" s="16">
        <v>46.39</v>
      </c>
      <c r="E55" s="15">
        <v>82.47</v>
      </c>
      <c r="F55" s="16">
        <v>91.24</v>
      </c>
      <c r="G55" s="16">
        <v>69.12</v>
      </c>
      <c r="H55" s="16">
        <v>89.16</v>
      </c>
      <c r="I55" s="15">
        <v>111.33</v>
      </c>
      <c r="J55" s="16">
        <v>84.95</v>
      </c>
    </row>
    <row r="56" spans="1:10" ht="15.75">
      <c r="A56" s="14" t="s">
        <v>34</v>
      </c>
      <c r="B56" s="16">
        <v>11.54</v>
      </c>
      <c r="C56" s="16">
        <v>13.25</v>
      </c>
      <c r="D56" s="16">
        <v>12.88</v>
      </c>
      <c r="E56" s="15">
        <v>13.51</v>
      </c>
      <c r="F56" s="16">
        <v>13.23</v>
      </c>
      <c r="G56" s="16">
        <v>13.37</v>
      </c>
      <c r="H56" s="16">
        <v>13.91</v>
      </c>
      <c r="I56" s="16">
        <v>19.2</v>
      </c>
      <c r="J56" s="16">
        <v>20.01</v>
      </c>
    </row>
    <row r="57" spans="1:10" ht="15.75">
      <c r="A57" s="14" t="s">
        <v>35</v>
      </c>
      <c r="B57" s="16">
        <f aca="true" t="shared" si="12" ref="B57:J57">SUM(B49:B56)</f>
        <v>251.1</v>
      </c>
      <c r="C57" s="16">
        <f t="shared" si="12"/>
        <v>261.99</v>
      </c>
      <c r="D57" s="16">
        <f t="shared" si="12"/>
        <v>211.93</v>
      </c>
      <c r="E57" s="16">
        <f t="shared" si="12"/>
        <v>254.61999999999998</v>
      </c>
      <c r="F57" s="16">
        <f t="shared" si="12"/>
        <v>271.44</v>
      </c>
      <c r="G57" s="16">
        <f t="shared" si="12"/>
        <v>271.07</v>
      </c>
      <c r="H57" s="16">
        <f t="shared" si="12"/>
        <v>303.19</v>
      </c>
      <c r="I57" s="16">
        <f t="shared" si="12"/>
        <v>344.78000000000003</v>
      </c>
      <c r="J57" s="16">
        <f t="shared" si="12"/>
        <v>318.83</v>
      </c>
    </row>
    <row r="58" spans="1:10" ht="15.75">
      <c r="A58" s="12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5.75">
      <c r="A59" s="14" t="s">
        <v>45</v>
      </c>
      <c r="B59" s="16">
        <f aca="true" t="shared" si="13" ref="B59:J59">B46-B57</f>
        <v>-30.023199999999974</v>
      </c>
      <c r="C59" s="16">
        <f t="shared" si="13"/>
        <v>-73.96840000000003</v>
      </c>
      <c r="D59" s="16">
        <f t="shared" si="13"/>
        <v>-91.26639999999999</v>
      </c>
      <c r="E59" s="16">
        <f t="shared" si="13"/>
        <v>-64.20489999999995</v>
      </c>
      <c r="F59" s="16">
        <f t="shared" si="13"/>
        <v>-73.4008</v>
      </c>
      <c r="G59" s="16">
        <f t="shared" si="13"/>
        <v>-68.84359999999998</v>
      </c>
      <c r="H59" s="16">
        <f t="shared" si="13"/>
        <v>-46.63799999999998</v>
      </c>
      <c r="I59" s="16">
        <f t="shared" si="13"/>
        <v>-10.521400000000085</v>
      </c>
      <c r="J59" s="16">
        <f t="shared" si="13"/>
        <v>-71.08699999999996</v>
      </c>
    </row>
    <row r="60" spans="1:10" ht="3" customHeight="1">
      <c r="A60" s="13"/>
      <c r="B60" s="18"/>
      <c r="C60" s="18"/>
      <c r="D60" s="18"/>
      <c r="E60" s="18"/>
      <c r="F60" s="18"/>
      <c r="G60" s="13"/>
      <c r="H60" s="13"/>
      <c r="I60" s="13"/>
      <c r="J60" s="13"/>
    </row>
    <row r="61" spans="1:10" ht="15.75">
      <c r="A61" s="14" t="s">
        <v>25</v>
      </c>
      <c r="B61" s="16">
        <v>4.12</v>
      </c>
      <c r="C61" s="16">
        <v>2.92</v>
      </c>
      <c r="D61" s="15">
        <v>3.06</v>
      </c>
      <c r="E61" s="15">
        <f aca="true" t="shared" si="14" ref="E61:J62">E32</f>
        <v>3.67</v>
      </c>
      <c r="F61" s="15">
        <f t="shared" si="14"/>
        <v>3.13</v>
      </c>
      <c r="G61" s="15">
        <f t="shared" si="14"/>
        <v>3.34</v>
      </c>
      <c r="H61" s="15">
        <f t="shared" si="14"/>
        <v>4.19</v>
      </c>
      <c r="I61" s="15">
        <f t="shared" si="14"/>
        <v>4.81</v>
      </c>
      <c r="J61" s="15">
        <f t="shared" si="14"/>
        <v>3.67</v>
      </c>
    </row>
    <row r="62" spans="1:10" ht="15.75">
      <c r="A62" s="14" t="s">
        <v>26</v>
      </c>
      <c r="B62" s="16">
        <v>53.39</v>
      </c>
      <c r="C62" s="16">
        <v>63.98</v>
      </c>
      <c r="D62" s="15">
        <v>39.06</v>
      </c>
      <c r="E62" s="15">
        <f t="shared" si="14"/>
        <v>51.53</v>
      </c>
      <c r="F62" s="15">
        <f t="shared" si="14"/>
        <v>62.84</v>
      </c>
      <c r="G62" s="15">
        <f t="shared" si="14"/>
        <v>59.96</v>
      </c>
      <c r="H62" s="16">
        <f t="shared" si="14"/>
        <v>60.8</v>
      </c>
      <c r="I62" s="15">
        <f t="shared" si="14"/>
        <v>69.06</v>
      </c>
      <c r="J62" s="16">
        <f t="shared" si="14"/>
        <v>66.9</v>
      </c>
    </row>
    <row r="63" spans="1:10" ht="4.5" customHeight="1">
      <c r="A63" s="13"/>
      <c r="B63" s="13"/>
      <c r="C63" s="13"/>
      <c r="D63" s="18"/>
      <c r="E63" s="18"/>
      <c r="F63" s="18"/>
      <c r="G63" s="13"/>
      <c r="H63" s="13"/>
      <c r="I63" s="13"/>
      <c r="J63" s="13"/>
    </row>
    <row r="64" spans="1:10" ht="15.75">
      <c r="A64" s="14" t="s">
        <v>46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5.75">
      <c r="A65" s="14" t="s">
        <v>1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5.7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5.7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3:10" ht="15.75">
      <c r="C68" s="12"/>
      <c r="D68" s="12"/>
      <c r="E68" s="12"/>
      <c r="F68" s="12"/>
      <c r="G68" s="12"/>
      <c r="H68" s="12"/>
      <c r="I68" s="12"/>
      <c r="J68" s="12"/>
    </row>
    <row r="69" spans="1:10" ht="15.75">
      <c r="A69" s="12"/>
      <c r="C69" s="12"/>
      <c r="D69" s="12"/>
      <c r="E69" s="12"/>
      <c r="F69" s="12"/>
      <c r="G69" s="12"/>
      <c r="H69" s="12"/>
      <c r="I69" s="12"/>
      <c r="J69" s="12"/>
    </row>
    <row r="70" spans="1:10" ht="15.7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5.75">
      <c r="A71" s="12"/>
      <c r="B71" s="12"/>
      <c r="C71" s="12"/>
      <c r="D71" s="12"/>
      <c r="E71" s="12"/>
      <c r="F71" s="12"/>
      <c r="G71" s="12"/>
      <c r="H71" s="12"/>
      <c r="I71" s="12"/>
      <c r="J71" s="12"/>
    </row>
  </sheetData>
  <printOptions/>
  <pageMargins left="0.5" right="0.5" top="0.5" bottom="0.5" header="0.5" footer="0.5"/>
  <pageSetup horizontalDpi="300" verticalDpi="3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1999-12-08T04:36:25Z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