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6" sheetId="1" r:id="rId1"/>
  </sheets>
  <definedNames>
    <definedName name="_xlnm.Print_Area" localSheetId="0">'table16'!$A$5:$AW$58</definedName>
  </definedNames>
  <calcPr fullCalcOnLoad="1"/>
</workbook>
</file>

<file path=xl/sharedStrings.xml><?xml version="1.0" encoding="utf-8"?>
<sst xmlns="http://schemas.openxmlformats.org/spreadsheetml/2006/main" count="63" uniqueCount="63">
  <si>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</si>
  <si>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</si>
  <si>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</si>
  <si>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</si>
  <si>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</si>
  <si>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</si>
  <si>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</si>
  <si>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</si>
  <si>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</si>
  <si>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</si>
  <si>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</si>
  <si>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</si>
  <si>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</si>
  <si>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</si>
  <si>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</si>
  <si>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</si>
  <si>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</si>
  <si>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</si>
  <si>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</si>
  <si>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</si>
  <si>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</si>
  <si>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</si>
  <si>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</si>
  <si>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</si>
  <si>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</si>
  <si>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</si>
  <si>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</si>
  <si>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</si>
  <si>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</si>
  <si>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</si>
  <si>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</si>
  <si>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</si>
  <si>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</si>
  <si>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</si>
  <si>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</si>
  <si>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</si>
  <si>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</si>
  <si>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</si>
  <si>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</si>
  <si>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</si>
  <si>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</si>
  <si>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</si>
  <si>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</si>
  <si>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</si>
  <si>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</si>
  <si>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</si>
  <si>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</si>
  <si>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</si>
  <si>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</si>
  <si>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</si>
  <si>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</si>
  <si>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</si>
  <si>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</si>
  <si>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 xml:space="preserve"> </t>
  </si>
  <si>
    <t>1960-2004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</si>
  <si>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</si>
  <si>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</si>
  <si>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</si>
  <si>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16. Indices of pesticide consumption by State, 1960-2004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</si>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</sst>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2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3" t="s">
        <v>55</v>
      </c>
      <c r="B3" s="26"/>
      <c r="C3" s="23"/>
      <c r="D3" s="23"/>
      <c r="E3" s="23"/>
      <c r="F3" s="23"/>
    </row>
    <row r="4" spans="1:49" ht="13.5" customHeight="1">
      <c r="A4" s="9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53</v>
      </c>
      <c r="BO8" s="11"/>
      <c r="BP8" s="8"/>
      <c r="BQ8" s="4"/>
    </row>
    <row r="9" spans="1:49" s="17" customFormat="1" ht="12.75">
      <c r="A9" s="16">
        <v>1960</v>
      </c>
      <c r="B9" s="25">
        <v>0.17848415768214554</v>
      </c>
      <c r="C9" s="25">
        <v>0.10617090837526683</v>
      </c>
      <c r="D9" s="25">
        <v>0.08728038565796255</v>
      </c>
      <c r="E9" s="25">
        <v>1.0626671288362672</v>
      </c>
      <c r="F9" s="25">
        <v>0.13352508394549836</v>
      </c>
      <c r="G9" s="25">
        <v>0.034140457356166186</v>
      </c>
      <c r="H9" s="25">
        <v>0.044995190947547545</v>
      </c>
      <c r="I9" s="25">
        <v>0.7795205034333169</v>
      </c>
      <c r="J9" s="25">
        <v>0.16980578427025536</v>
      </c>
      <c r="K9" s="25">
        <v>0.29929056646733854</v>
      </c>
      <c r="L9" s="25">
        <v>0.15047390535309838</v>
      </c>
      <c r="M9" s="25">
        <v>0.31598275456277636</v>
      </c>
      <c r="N9" s="25">
        <v>0.19918097702733473</v>
      </c>
      <c r="O9" s="25">
        <v>0.1908497947200019</v>
      </c>
      <c r="P9" s="25">
        <v>0.16175967044950687</v>
      </c>
      <c r="Q9" s="25">
        <v>0.17519804978009995</v>
      </c>
      <c r="R9" s="25">
        <v>0.07161306602993517</v>
      </c>
      <c r="S9" s="25">
        <v>0.07460090247702134</v>
      </c>
      <c r="T9" s="25">
        <v>0.20566816326530613</v>
      </c>
      <c r="U9" s="25">
        <v>0.8080135094131605</v>
      </c>
      <c r="V9" s="25">
        <v>0.1607712802137884</v>
      </c>
      <c r="W9" s="25">
        <v>0.12213345344949489</v>
      </c>
      <c r="X9" s="25">
        <v>0.3298636242165686</v>
      </c>
      <c r="Y9" s="25">
        <v>0.18658089769554326</v>
      </c>
      <c r="Z9" s="25">
        <v>0.3068777335314631</v>
      </c>
      <c r="AA9" s="25">
        <v>0.09331353830575095</v>
      </c>
      <c r="AB9" s="25">
        <v>0.23946133306170386</v>
      </c>
      <c r="AC9" s="25">
        <v>0.03232687177489904</v>
      </c>
      <c r="AD9" s="25">
        <v>0.13922149963449856</v>
      </c>
      <c r="AE9" s="25">
        <v>0.09774533994032139</v>
      </c>
      <c r="AF9" s="25">
        <v>0.022513230074178818</v>
      </c>
      <c r="AG9" s="25">
        <v>0.3917728148405575</v>
      </c>
      <c r="AH9" s="25">
        <v>0.2838179349766918</v>
      </c>
      <c r="AI9" s="25">
        <v>0.18714469112131052</v>
      </c>
      <c r="AJ9" s="25">
        <v>0.20271666243244216</v>
      </c>
      <c r="AK9" s="25">
        <v>0.2636405538845015</v>
      </c>
      <c r="AL9" s="25">
        <v>0.00346287233813079</v>
      </c>
      <c r="AM9" s="25">
        <v>0.16622791029036393</v>
      </c>
      <c r="AN9" s="25">
        <v>0.10159456168586048</v>
      </c>
      <c r="AO9" s="25">
        <v>0.09233680896856687</v>
      </c>
      <c r="AP9" s="25">
        <v>0.4850993436552542</v>
      </c>
      <c r="AQ9" s="25">
        <v>0.06929231688377054</v>
      </c>
      <c r="AR9" s="25">
        <v>0.1805705333924527</v>
      </c>
      <c r="AS9" s="25">
        <v>0.07854397240164415</v>
      </c>
      <c r="AT9" s="25">
        <v>0.7054975682768704</v>
      </c>
      <c r="AU9" s="25">
        <v>0.11741486577108824</v>
      </c>
      <c r="AV9" s="25">
        <v>0.07954510328711638</v>
      </c>
      <c r="AW9" s="25">
        <v>0.09081062819514182</v>
      </c>
    </row>
    <row r="10" spans="1:49" s="17" customFormat="1" ht="12.75">
      <c r="A10" s="16">
        <v>1961</v>
      </c>
      <c r="B10" s="25">
        <v>0.24701121682063368</v>
      </c>
      <c r="C10" s="25">
        <v>0.16739239912213083</v>
      </c>
      <c r="D10" s="25">
        <v>0.09822515068246912</v>
      </c>
      <c r="E10" s="25">
        <v>1.0943151062350953</v>
      </c>
      <c r="F10" s="25">
        <v>0.1327011942909871</v>
      </c>
      <c r="G10" s="25">
        <v>0.03416764469663379</v>
      </c>
      <c r="H10" s="25">
        <v>0.04929701965319304</v>
      </c>
      <c r="I10" s="25">
        <v>0.744824187568157</v>
      </c>
      <c r="J10" s="25">
        <v>0.21323286708929018</v>
      </c>
      <c r="K10" s="25">
        <v>0.3466381213225161</v>
      </c>
      <c r="L10" s="25">
        <v>0.15912540618596235</v>
      </c>
      <c r="M10" s="25">
        <v>0.37916248133545843</v>
      </c>
      <c r="N10" s="25">
        <v>0.22119333612951936</v>
      </c>
      <c r="O10" s="25">
        <v>0.20487282478699054</v>
      </c>
      <c r="P10" s="25">
        <v>0.19803107049983823</v>
      </c>
      <c r="Q10" s="25">
        <v>0.21436241937996572</v>
      </c>
      <c r="R10" s="25">
        <v>0.06814314258151881</v>
      </c>
      <c r="S10" s="25">
        <v>0.08839710199288171</v>
      </c>
      <c r="T10" s="25">
        <v>0.19834291778014787</v>
      </c>
      <c r="U10" s="25">
        <v>0.7824780966361883</v>
      </c>
      <c r="V10" s="25">
        <v>0.2271792235790382</v>
      </c>
      <c r="W10" s="25">
        <v>0.14466522247654198</v>
      </c>
      <c r="X10" s="25">
        <v>0.44239414790226134</v>
      </c>
      <c r="Y10" s="25">
        <v>0.24102837957026615</v>
      </c>
      <c r="Z10" s="25">
        <v>0.35247624815751316</v>
      </c>
      <c r="AA10" s="25">
        <v>0.11314779651755007</v>
      </c>
      <c r="AB10" s="25">
        <v>0.24104897419919233</v>
      </c>
      <c r="AC10" s="25">
        <v>0.030858253981569137</v>
      </c>
      <c r="AD10" s="25">
        <v>0.14381460783491318</v>
      </c>
      <c r="AE10" s="25">
        <v>0.1047261669682553</v>
      </c>
      <c r="AF10" s="25">
        <v>0.0226075105276403</v>
      </c>
      <c r="AG10" s="25">
        <v>0.4024756502930003</v>
      </c>
      <c r="AH10" s="25">
        <v>0.293221666806476</v>
      </c>
      <c r="AI10" s="25">
        <v>0.2860929356357928</v>
      </c>
      <c r="AJ10" s="25">
        <v>0.23893709348448716</v>
      </c>
      <c r="AK10" s="25">
        <v>0.2608827230457656</v>
      </c>
      <c r="AL10" s="25">
        <v>0.0035321507495775758</v>
      </c>
      <c r="AM10" s="25">
        <v>0.21008827039917552</v>
      </c>
      <c r="AN10" s="25">
        <v>0.1225631681186861</v>
      </c>
      <c r="AO10" s="25">
        <v>0.12343203410548013</v>
      </c>
      <c r="AP10" s="25">
        <v>0.6749522442987765</v>
      </c>
      <c r="AQ10" s="25">
        <v>0.072814268649562</v>
      </c>
      <c r="AR10" s="25">
        <v>0.19944262957326206</v>
      </c>
      <c r="AS10" s="25">
        <v>0.08388427063884861</v>
      </c>
      <c r="AT10" s="25">
        <v>0.8587233446379139</v>
      </c>
      <c r="AU10" s="25">
        <v>0.13982385897635624</v>
      </c>
      <c r="AV10" s="25">
        <v>0.09056916560211871</v>
      </c>
      <c r="AW10" s="25">
        <v>0.0920187810346687</v>
      </c>
    </row>
    <row r="11" spans="1:49" s="17" customFormat="1" ht="12.75">
      <c r="A11" s="16">
        <v>1962</v>
      </c>
      <c r="B11" s="25">
        <v>0.3141903247499945</v>
      </c>
      <c r="C11" s="25">
        <v>0.25497702278629913</v>
      </c>
      <c r="D11" s="25">
        <v>0.10744432681821996</v>
      </c>
      <c r="E11" s="25">
        <v>1.108722901242705</v>
      </c>
      <c r="F11" s="25">
        <v>0.13035524800172565</v>
      </c>
      <c r="G11" s="25">
        <v>0.03192284608194423</v>
      </c>
      <c r="H11" s="25">
        <v>0.05011832679425264</v>
      </c>
      <c r="I11" s="25">
        <v>0.7829086652605846</v>
      </c>
      <c r="J11" s="25">
        <v>0.2768446469016262</v>
      </c>
      <c r="K11" s="25">
        <v>0.37812017160592953</v>
      </c>
      <c r="L11" s="25">
        <v>0.1681385935983319</v>
      </c>
      <c r="M11" s="25">
        <v>0.43116470849760924</v>
      </c>
      <c r="N11" s="25">
        <v>0.2290910661857227</v>
      </c>
      <c r="O11" s="25">
        <v>0.20198309238199094</v>
      </c>
      <c r="P11" s="25">
        <v>0.2329940062554675</v>
      </c>
      <c r="Q11" s="25">
        <v>0.2782501790357952</v>
      </c>
      <c r="R11" s="25">
        <v>0.0600130538305751</v>
      </c>
      <c r="S11" s="25">
        <v>0.10157409905688641</v>
      </c>
      <c r="T11" s="25">
        <v>0.17797709899696812</v>
      </c>
      <c r="U11" s="25">
        <v>0.6943830367778351</v>
      </c>
      <c r="V11" s="25">
        <v>0.29262969106139225</v>
      </c>
      <c r="W11" s="25">
        <v>0.16880886982156337</v>
      </c>
      <c r="X11" s="25">
        <v>0.5927523297422317</v>
      </c>
      <c r="Y11" s="25">
        <v>0.27191752381751294</v>
      </c>
      <c r="Z11" s="25">
        <v>0.3985459278344338</v>
      </c>
      <c r="AA11" s="25">
        <v>0.13232913753640035</v>
      </c>
      <c r="AB11" s="25">
        <v>0.22629029168214554</v>
      </c>
      <c r="AC11" s="25">
        <v>0.026797944947092162</v>
      </c>
      <c r="AD11" s="25">
        <v>0.1350554869557923</v>
      </c>
      <c r="AE11" s="25">
        <v>0.1117195704938464</v>
      </c>
      <c r="AF11" s="25">
        <v>0.01900545588217671</v>
      </c>
      <c r="AG11" s="25">
        <v>0.3840798079020217</v>
      </c>
      <c r="AH11" s="25">
        <v>0.2798934367922154</v>
      </c>
      <c r="AI11" s="25">
        <v>0.3249865259386197</v>
      </c>
      <c r="AJ11" s="25">
        <v>0.25795722230877083</v>
      </c>
      <c r="AK11" s="25">
        <v>0.22832402351192974</v>
      </c>
      <c r="AL11" s="25">
        <v>0.003334621100818483</v>
      </c>
      <c r="AM11" s="25">
        <v>0.25507191091351394</v>
      </c>
      <c r="AN11" s="25">
        <v>0.13730481982575768</v>
      </c>
      <c r="AO11" s="25">
        <v>0.15817131472671278</v>
      </c>
      <c r="AP11" s="25">
        <v>0.8561936376382614</v>
      </c>
      <c r="AQ11" s="25">
        <v>0.06752658978752982</v>
      </c>
      <c r="AR11" s="25">
        <v>0.21544068210960252</v>
      </c>
      <c r="AS11" s="25">
        <v>0.0863221719774228</v>
      </c>
      <c r="AT11" s="25">
        <v>0.9908758508993732</v>
      </c>
      <c r="AU11" s="25">
        <v>0.15430096360564188</v>
      </c>
      <c r="AV11" s="25">
        <v>0.10036301899409204</v>
      </c>
      <c r="AW11" s="25">
        <v>0.08798515897515788</v>
      </c>
    </row>
    <row r="12" spans="1:49" s="17" customFormat="1" ht="12.75">
      <c r="A12" s="16">
        <v>1963</v>
      </c>
      <c r="B12" s="25">
        <v>0.3222520131114462</v>
      </c>
      <c r="C12" s="25">
        <v>0.27268592739948594</v>
      </c>
      <c r="D12" s="25">
        <v>0.10964050946109506</v>
      </c>
      <c r="E12" s="25">
        <v>1.0367382820233202</v>
      </c>
      <c r="F12" s="25">
        <v>0.12606105048713553</v>
      </c>
      <c r="G12" s="25">
        <v>0.026219142941028437</v>
      </c>
      <c r="H12" s="25">
        <v>0.04719745476769686</v>
      </c>
      <c r="I12" s="25">
        <v>0.6677237214040049</v>
      </c>
      <c r="J12" s="25">
        <v>0.3137168598032284</v>
      </c>
      <c r="K12" s="25">
        <v>0.38757900080290486</v>
      </c>
      <c r="L12" s="25">
        <v>0.1688006595803324</v>
      </c>
      <c r="M12" s="25">
        <v>0.4615823946936379</v>
      </c>
      <c r="N12" s="25">
        <v>0.26109570050451186</v>
      </c>
      <c r="O12" s="25">
        <v>0.19285283736982756</v>
      </c>
      <c r="P12" s="25">
        <v>0.2561282506261459</v>
      </c>
      <c r="Q12" s="25">
        <v>0.3107494453964792</v>
      </c>
      <c r="R12" s="25">
        <v>0.04516788720984577</v>
      </c>
      <c r="S12" s="25">
        <v>0.10308086537562765</v>
      </c>
      <c r="T12" s="25">
        <v>0.1326917709444318</v>
      </c>
      <c r="U12" s="25">
        <v>0.5513625727707407</v>
      </c>
      <c r="V12" s="25">
        <v>0.3532994419212194</v>
      </c>
      <c r="W12" s="25">
        <v>0.1890335620214028</v>
      </c>
      <c r="X12" s="25">
        <v>0.7717124574879864</v>
      </c>
      <c r="Y12" s="25">
        <v>0.2740918271477704</v>
      </c>
      <c r="Z12" s="25">
        <v>0.38786368856879216</v>
      </c>
      <c r="AA12" s="25">
        <v>0.15338595096288662</v>
      </c>
      <c r="AB12" s="25">
        <v>0.223065208575503</v>
      </c>
      <c r="AC12" s="25">
        <v>0.020877444761345527</v>
      </c>
      <c r="AD12" s="25">
        <v>0.11384683606360922</v>
      </c>
      <c r="AE12" s="25">
        <v>0.10239471625103358</v>
      </c>
      <c r="AF12" s="25">
        <v>0.014505813726077631</v>
      </c>
      <c r="AG12" s="25">
        <v>0.33575319759847566</v>
      </c>
      <c r="AH12" s="25">
        <v>0.2646509740314211</v>
      </c>
      <c r="AI12" s="25">
        <v>0.3721638016944887</v>
      </c>
      <c r="AJ12" s="25">
        <v>0.24820760902129493</v>
      </c>
      <c r="AK12" s="25">
        <v>0.19100709108775632</v>
      </c>
      <c r="AL12" s="25">
        <v>0.002831766578786535</v>
      </c>
      <c r="AM12" s="25">
        <v>0.27147531882512255</v>
      </c>
      <c r="AN12" s="25">
        <v>0.146935448488262</v>
      </c>
      <c r="AO12" s="25">
        <v>0.1758930799189905</v>
      </c>
      <c r="AP12" s="25">
        <v>1.0218401513535538</v>
      </c>
      <c r="AQ12" s="25">
        <v>0.049770026076431745</v>
      </c>
      <c r="AR12" s="25">
        <v>0.20774975565328893</v>
      </c>
      <c r="AS12" s="25">
        <v>0.0781867091447266</v>
      </c>
      <c r="AT12" s="25">
        <v>1.2768842750488334</v>
      </c>
      <c r="AU12" s="25">
        <v>0.17027178508514387</v>
      </c>
      <c r="AV12" s="25">
        <v>0.11632511693649862</v>
      </c>
      <c r="AW12" s="25">
        <v>0.0805286743202272</v>
      </c>
    </row>
    <row r="13" spans="1:49" s="17" customFormat="1" ht="12.75">
      <c r="A13" s="16">
        <v>1964</v>
      </c>
      <c r="B13" s="25">
        <v>0.4040920799995714</v>
      </c>
      <c r="C13" s="25">
        <v>0.340872211644009</v>
      </c>
      <c r="D13" s="25">
        <v>0.11834716852613036</v>
      </c>
      <c r="E13" s="25">
        <v>1.0312672395652331</v>
      </c>
      <c r="F13" s="25">
        <v>0.12267041451460209</v>
      </c>
      <c r="G13" s="25">
        <v>0.021827449339101468</v>
      </c>
      <c r="H13" s="25">
        <v>0.04615354912699079</v>
      </c>
      <c r="I13" s="25">
        <v>0.7022702849712991</v>
      </c>
      <c r="J13" s="25">
        <v>0.3582037821611322</v>
      </c>
      <c r="K13" s="25">
        <v>0.41174245712847674</v>
      </c>
      <c r="L13" s="25">
        <v>0.18087001797548144</v>
      </c>
      <c r="M13" s="25">
        <v>0.5161778805709013</v>
      </c>
      <c r="N13" s="25">
        <v>0.23103237959423345</v>
      </c>
      <c r="O13" s="25">
        <v>0.2097537418960538</v>
      </c>
      <c r="P13" s="25">
        <v>0.26417777343703186</v>
      </c>
      <c r="Q13" s="25">
        <v>0.3779543546202979</v>
      </c>
      <c r="R13" s="25">
        <v>0.03160672661689456</v>
      </c>
      <c r="S13" s="25">
        <v>0.11704491436480642</v>
      </c>
      <c r="T13" s="25">
        <v>0.10026319896461226</v>
      </c>
      <c r="U13" s="25">
        <v>0.45197951406281833</v>
      </c>
      <c r="V13" s="25">
        <v>0.4157224882859779</v>
      </c>
      <c r="W13" s="25">
        <v>0.21311481515213251</v>
      </c>
      <c r="X13" s="25">
        <v>0.8697400482941268</v>
      </c>
      <c r="Y13" s="25">
        <v>0.31601518664541567</v>
      </c>
      <c r="Z13" s="25">
        <v>0.4338364782436756</v>
      </c>
      <c r="AA13" s="25">
        <v>0.18464963282083238</v>
      </c>
      <c r="AB13" s="25">
        <v>0.2108980044818867</v>
      </c>
      <c r="AC13" s="25">
        <v>0.013778220391386148</v>
      </c>
      <c r="AD13" s="25">
        <v>0.10080398920272748</v>
      </c>
      <c r="AE13" s="25">
        <v>0.09994715932268386</v>
      </c>
      <c r="AF13" s="25">
        <v>0.010968762131652427</v>
      </c>
      <c r="AG13" s="25">
        <v>0.29311621520246384</v>
      </c>
      <c r="AH13" s="25">
        <v>0.2664681533188731</v>
      </c>
      <c r="AI13" s="25">
        <v>0.4314472945702062</v>
      </c>
      <c r="AJ13" s="25">
        <v>0.2734998430141287</v>
      </c>
      <c r="AK13" s="25">
        <v>0.1582524471820437</v>
      </c>
      <c r="AL13" s="25">
        <v>0.0023291231548168297</v>
      </c>
      <c r="AM13" s="25">
        <v>0.3241971959447314</v>
      </c>
      <c r="AN13" s="25">
        <v>0.17365172780327634</v>
      </c>
      <c r="AO13" s="25">
        <v>0.2171403378192146</v>
      </c>
      <c r="AP13" s="25">
        <v>1.0874138578978272</v>
      </c>
      <c r="AQ13" s="25">
        <v>0.0402289959615085</v>
      </c>
      <c r="AR13" s="25">
        <v>0.22796890337579542</v>
      </c>
      <c r="AS13" s="25">
        <v>0.07838989004997184</v>
      </c>
      <c r="AT13" s="25">
        <v>1.4661751207353169</v>
      </c>
      <c r="AU13" s="25">
        <v>0.17969600045537887</v>
      </c>
      <c r="AV13" s="25">
        <v>0.10714869370977985</v>
      </c>
      <c r="AW13" s="25">
        <v>0.07191122018766402</v>
      </c>
    </row>
    <row r="14" spans="1:49" s="17" customFormat="1" ht="12.75">
      <c r="A14" s="16">
        <v>1965</v>
      </c>
      <c r="B14" s="25">
        <v>0.36371520382419914</v>
      </c>
      <c r="C14" s="25">
        <v>0.32841202443139683</v>
      </c>
      <c r="D14" s="25">
        <v>0.12675974522750968</v>
      </c>
      <c r="E14" s="25">
        <v>0.9508362329382721</v>
      </c>
      <c r="F14" s="25">
        <v>0.12420562944144187</v>
      </c>
      <c r="G14" s="25">
        <v>0.023633354847987346</v>
      </c>
      <c r="H14" s="25">
        <v>0.04777879420470479</v>
      </c>
      <c r="I14" s="25">
        <v>0.6811780046017233</v>
      </c>
      <c r="J14" s="25">
        <v>0.3904849524848107</v>
      </c>
      <c r="K14" s="25">
        <v>0.516828116648891</v>
      </c>
      <c r="L14" s="25">
        <v>0.12083297578103468</v>
      </c>
      <c r="M14" s="25">
        <v>0.6794493721763515</v>
      </c>
      <c r="N14" s="25">
        <v>0.2732800568025214</v>
      </c>
      <c r="O14" s="25">
        <v>0.2311361652306254</v>
      </c>
      <c r="P14" s="25">
        <v>0.25041607020024687</v>
      </c>
      <c r="Q14" s="25">
        <v>0.3023027470130742</v>
      </c>
      <c r="R14" s="25">
        <v>0.03594997804594533</v>
      </c>
      <c r="S14" s="25">
        <v>0.1042640999796278</v>
      </c>
      <c r="T14" s="25">
        <v>0.09930770385993506</v>
      </c>
      <c r="U14" s="25">
        <v>0.46970632796865075</v>
      </c>
      <c r="V14" s="25">
        <v>0.48702706448404376</v>
      </c>
      <c r="W14" s="25">
        <v>0.265652859539588</v>
      </c>
      <c r="X14" s="25">
        <v>0.5642457840305822</v>
      </c>
      <c r="Y14" s="25">
        <v>0.2634649427780507</v>
      </c>
      <c r="Z14" s="25">
        <v>0.4714341444270016</v>
      </c>
      <c r="AA14" s="25">
        <v>0.15679400769350607</v>
      </c>
      <c r="AB14" s="25">
        <v>0.28719732992198643</v>
      </c>
      <c r="AC14" s="25">
        <v>0.0161046456912771</v>
      </c>
      <c r="AD14" s="25">
        <v>0.09327100746581662</v>
      </c>
      <c r="AE14" s="25">
        <v>0.1062682872961281</v>
      </c>
      <c r="AF14" s="25">
        <v>0.011745280563711099</v>
      </c>
      <c r="AG14" s="25">
        <v>0.3403201458410728</v>
      </c>
      <c r="AH14" s="25">
        <v>0.29435903639435806</v>
      </c>
      <c r="AI14" s="25">
        <v>0.3569558395149017</v>
      </c>
      <c r="AJ14" s="25">
        <v>0.28558386532769303</v>
      </c>
      <c r="AK14" s="25">
        <v>0.17535177885364364</v>
      </c>
      <c r="AL14" s="25">
        <v>0.002844328258655194</v>
      </c>
      <c r="AM14" s="25">
        <v>0.2953968714273731</v>
      </c>
      <c r="AN14" s="25">
        <v>0.21412972904957636</v>
      </c>
      <c r="AO14" s="25">
        <v>0.20002698946636788</v>
      </c>
      <c r="AP14" s="25">
        <v>0.9945602236149892</v>
      </c>
      <c r="AQ14" s="25">
        <v>0.031848684602202595</v>
      </c>
      <c r="AR14" s="25">
        <v>0.2028972551439836</v>
      </c>
      <c r="AS14" s="25">
        <v>0.05875460666051505</v>
      </c>
      <c r="AT14" s="25">
        <v>1.5205719510587559</v>
      </c>
      <c r="AU14" s="25">
        <v>0.22294622646709886</v>
      </c>
      <c r="AV14" s="25">
        <v>0.1048759807782185</v>
      </c>
      <c r="AW14" s="25">
        <v>0.07763630215585941</v>
      </c>
    </row>
    <row r="15" spans="1:49" s="17" customFormat="1" ht="12.75">
      <c r="A15" s="16">
        <v>1966</v>
      </c>
      <c r="B15" s="25">
        <v>0.3273384051999173</v>
      </c>
      <c r="C15" s="25">
        <v>0.3750211821886147</v>
      </c>
      <c r="D15" s="25">
        <v>0.15009855764736899</v>
      </c>
      <c r="E15" s="25">
        <v>0.9809590755809076</v>
      </c>
      <c r="F15" s="25">
        <v>0.1347089680875286</v>
      </c>
      <c r="G15" s="25">
        <v>0.025452423753999545</v>
      </c>
      <c r="H15" s="25">
        <v>0.05287076097403143</v>
      </c>
      <c r="I15" s="25">
        <v>0.758922136925234</v>
      </c>
      <c r="J15" s="25">
        <v>0.4599714652414107</v>
      </c>
      <c r="K15" s="25">
        <v>0.7910850324157848</v>
      </c>
      <c r="L15" s="25">
        <v>0.1571108436492624</v>
      </c>
      <c r="M15" s="25">
        <v>0.9442192106366915</v>
      </c>
      <c r="N15" s="25">
        <v>0.4167533261830863</v>
      </c>
      <c r="O15" s="25">
        <v>0.3092409761884789</v>
      </c>
      <c r="P15" s="25">
        <v>0.2244080854913897</v>
      </c>
      <c r="Q15" s="25">
        <v>0.27672737018706484</v>
      </c>
      <c r="R15" s="25">
        <v>0.03682447082579362</v>
      </c>
      <c r="S15" s="25">
        <v>0.08646376607906815</v>
      </c>
      <c r="T15" s="25">
        <v>0.08977750681270746</v>
      </c>
      <c r="U15" s="25">
        <v>0.5726549014344434</v>
      </c>
      <c r="V15" s="25">
        <v>0.6116476468896425</v>
      </c>
      <c r="W15" s="25">
        <v>0.3461997750668089</v>
      </c>
      <c r="X15" s="25">
        <v>0.6048988845614581</v>
      </c>
      <c r="Y15" s="25">
        <v>0.275959892506621</v>
      </c>
      <c r="Z15" s="25">
        <v>0.5075918832312726</v>
      </c>
      <c r="AA15" s="25">
        <v>0.2058239357915803</v>
      </c>
      <c r="AB15" s="25">
        <v>0.3947571103814397</v>
      </c>
      <c r="AC15" s="25">
        <v>0.018369030845926157</v>
      </c>
      <c r="AD15" s="25">
        <v>0.09704269055807878</v>
      </c>
      <c r="AE15" s="25">
        <v>0.12808348400781333</v>
      </c>
      <c r="AF15" s="25">
        <v>0.016857932388222464</v>
      </c>
      <c r="AG15" s="25">
        <v>0.3359138641293276</v>
      </c>
      <c r="AH15" s="25">
        <v>0.3868769671767709</v>
      </c>
      <c r="AI15" s="25">
        <v>0.3316724268098314</v>
      </c>
      <c r="AJ15" s="25">
        <v>0.28327426438338105</v>
      </c>
      <c r="AK15" s="25">
        <v>0.20483040768391914</v>
      </c>
      <c r="AL15" s="25">
        <v>0.0034046785648375612</v>
      </c>
      <c r="AM15" s="25">
        <v>0.26465926288542424</v>
      </c>
      <c r="AN15" s="25">
        <v>0.2949175689958896</v>
      </c>
      <c r="AO15" s="25">
        <v>0.17165098709360432</v>
      </c>
      <c r="AP15" s="25">
        <v>1.020595329969921</v>
      </c>
      <c r="AQ15" s="25">
        <v>0.041315899936486634</v>
      </c>
      <c r="AR15" s="25">
        <v>0.22012849089841457</v>
      </c>
      <c r="AS15" s="25">
        <v>0.040698726029695494</v>
      </c>
      <c r="AT15" s="25">
        <v>1.1114356053542969</v>
      </c>
      <c r="AU15" s="25">
        <v>0.2924872803096576</v>
      </c>
      <c r="AV15" s="25">
        <v>0.08727917522499311</v>
      </c>
      <c r="AW15" s="25">
        <v>0.08153759255575395</v>
      </c>
    </row>
    <row r="16" spans="1:49" s="17" customFormat="1" ht="12.75">
      <c r="A16" s="16">
        <v>1967</v>
      </c>
      <c r="B16" s="25">
        <v>0.4043938325471419</v>
      </c>
      <c r="C16" s="25">
        <v>0.5262349384197689</v>
      </c>
      <c r="D16" s="25">
        <v>0.23419498951430248</v>
      </c>
      <c r="E16" s="25">
        <v>1.519758306469975</v>
      </c>
      <c r="F16" s="25">
        <v>0.16956647572710823</v>
      </c>
      <c r="G16" s="25">
        <v>0.04055569698131748</v>
      </c>
      <c r="H16" s="25">
        <v>0.07030689039749781</v>
      </c>
      <c r="I16" s="25">
        <v>1.2766918571069061</v>
      </c>
      <c r="J16" s="25">
        <v>0.608415536088775</v>
      </c>
      <c r="K16" s="25">
        <v>0.9780970188263208</v>
      </c>
      <c r="L16" s="25">
        <v>0.235903536016873</v>
      </c>
      <c r="M16" s="25">
        <v>1.2305583256438217</v>
      </c>
      <c r="N16" s="25">
        <v>0.5281399296559494</v>
      </c>
      <c r="O16" s="25">
        <v>0.4043936167867029</v>
      </c>
      <c r="P16" s="25">
        <v>0.23629198904693996</v>
      </c>
      <c r="Q16" s="25">
        <v>0.40438241590470597</v>
      </c>
      <c r="R16" s="25">
        <v>0.05142251188179323</v>
      </c>
      <c r="S16" s="25">
        <v>0.10072834010809256</v>
      </c>
      <c r="T16" s="25">
        <v>0.10977050779536712</v>
      </c>
      <c r="U16" s="25">
        <v>0.7282052925809196</v>
      </c>
      <c r="V16" s="25">
        <v>0.766953055951682</v>
      </c>
      <c r="W16" s="25">
        <v>0.46227918750823876</v>
      </c>
      <c r="X16" s="25">
        <v>0.9158944536052824</v>
      </c>
      <c r="Y16" s="25">
        <v>0.3762316192313684</v>
      </c>
      <c r="Z16" s="25">
        <v>0.6261711845842272</v>
      </c>
      <c r="AA16" s="25">
        <v>0.33983045406066126</v>
      </c>
      <c r="AB16" s="25">
        <v>0.5333427151365537</v>
      </c>
      <c r="AC16" s="25">
        <v>0.02241258848131149</v>
      </c>
      <c r="AD16" s="25">
        <v>0.15584535010246023</v>
      </c>
      <c r="AE16" s="25">
        <v>0.15486455007369948</v>
      </c>
      <c r="AF16" s="25">
        <v>0.029535074154852778</v>
      </c>
      <c r="AG16" s="25">
        <v>0.4412848935252316</v>
      </c>
      <c r="AH16" s="25">
        <v>0.5158709167495535</v>
      </c>
      <c r="AI16" s="25">
        <v>0.35648410272388464</v>
      </c>
      <c r="AJ16" s="25">
        <v>0.39681219636415926</v>
      </c>
      <c r="AK16" s="25">
        <v>0.2543014375591693</v>
      </c>
      <c r="AL16" s="25">
        <v>0.004914379639771352</v>
      </c>
      <c r="AM16" s="25">
        <v>0.33238886814385177</v>
      </c>
      <c r="AN16" s="25">
        <v>0.31282824175824175</v>
      </c>
      <c r="AO16" s="25">
        <v>0.22238792826584539</v>
      </c>
      <c r="AP16" s="25">
        <v>1.4510472994835044</v>
      </c>
      <c r="AQ16" s="25">
        <v>0.09417206414850145</v>
      </c>
      <c r="AR16" s="25">
        <v>0.284142071374645</v>
      </c>
      <c r="AS16" s="25">
        <v>0.04519757631790238</v>
      </c>
      <c r="AT16" s="25">
        <v>1.6731246515752514</v>
      </c>
      <c r="AU16" s="25">
        <v>0.3698531030474433</v>
      </c>
      <c r="AV16" s="25">
        <v>0.101013343559385</v>
      </c>
      <c r="AW16" s="25">
        <v>0.10343724544920728</v>
      </c>
    </row>
    <row r="17" spans="1:49" s="17" customFormat="1" ht="12.75">
      <c r="A17" s="16">
        <v>1968</v>
      </c>
      <c r="B17" s="25">
        <v>0.37684706162843634</v>
      </c>
      <c r="C17" s="25">
        <v>0.4967524909818841</v>
      </c>
      <c r="D17" s="25">
        <v>0.28134853320071423</v>
      </c>
      <c r="E17" s="25">
        <v>1.76234937984589</v>
      </c>
      <c r="F17" s="25">
        <v>0.1496241425096169</v>
      </c>
      <c r="G17" s="25">
        <v>0.03537347361798507</v>
      </c>
      <c r="H17" s="25">
        <v>0.05727949988615528</v>
      </c>
      <c r="I17" s="25">
        <v>1.479297647608662</v>
      </c>
      <c r="J17" s="25">
        <v>0.47800386988148164</v>
      </c>
      <c r="K17" s="25">
        <v>1.0740564450489531</v>
      </c>
      <c r="L17" s="25">
        <v>0.2805383613551116</v>
      </c>
      <c r="M17" s="25">
        <v>1.3872354380624827</v>
      </c>
      <c r="N17" s="25">
        <v>0.557682898606301</v>
      </c>
      <c r="O17" s="25">
        <v>0.40686329143048877</v>
      </c>
      <c r="P17" s="25">
        <v>0.22875948877730776</v>
      </c>
      <c r="Q17" s="25">
        <v>0.39358754886335046</v>
      </c>
      <c r="R17" s="25">
        <v>0.051314523577839825</v>
      </c>
      <c r="S17" s="25">
        <v>0.10334884741212985</v>
      </c>
      <c r="T17" s="25">
        <v>0.11345929669131305</v>
      </c>
      <c r="U17" s="25">
        <v>0.6970986560331708</v>
      </c>
      <c r="V17" s="25">
        <v>0.7903141867293013</v>
      </c>
      <c r="W17" s="25">
        <v>0.5005154806044555</v>
      </c>
      <c r="X17" s="25">
        <v>1.0113939915155727</v>
      </c>
      <c r="Y17" s="25">
        <v>0.3205817653121143</v>
      </c>
      <c r="Z17" s="25">
        <v>0.5616545077713998</v>
      </c>
      <c r="AA17" s="25">
        <v>0.34282554088223666</v>
      </c>
      <c r="AB17" s="25">
        <v>0.5507735193595935</v>
      </c>
      <c r="AC17" s="25">
        <v>0.018074889918151642</v>
      </c>
      <c r="AD17" s="25">
        <v>0.13888569559121358</v>
      </c>
      <c r="AE17" s="25">
        <v>0.11076290576054261</v>
      </c>
      <c r="AF17" s="25">
        <v>0.020759625151293634</v>
      </c>
      <c r="AG17" s="25">
        <v>0.46139817153402757</v>
      </c>
      <c r="AH17" s="25">
        <v>0.5341253894088464</v>
      </c>
      <c r="AI17" s="25">
        <v>0.3268951281651827</v>
      </c>
      <c r="AJ17" s="25">
        <v>0.3492640871451341</v>
      </c>
      <c r="AK17" s="25">
        <v>0.24669695123851068</v>
      </c>
      <c r="AL17" s="25">
        <v>0.004948821016932903</v>
      </c>
      <c r="AM17" s="25">
        <v>0.34656301448823806</v>
      </c>
      <c r="AN17" s="25">
        <v>0.24549649729768594</v>
      </c>
      <c r="AO17" s="25">
        <v>0.20770044651095904</v>
      </c>
      <c r="AP17" s="25">
        <v>1.4409759919469844</v>
      </c>
      <c r="AQ17" s="25">
        <v>0.0544235654846789</v>
      </c>
      <c r="AR17" s="25">
        <v>0.2732825513199995</v>
      </c>
      <c r="AS17" s="25">
        <v>0.04123165775881697</v>
      </c>
      <c r="AT17" s="25">
        <v>1.5270512840485577</v>
      </c>
      <c r="AU17" s="25">
        <v>0.3711049370258967</v>
      </c>
      <c r="AV17" s="25">
        <v>0.08110596190396299</v>
      </c>
      <c r="AW17" s="25">
        <v>0.08415086831162294</v>
      </c>
    </row>
    <row r="18" spans="1:49" s="17" customFormat="1" ht="12.75">
      <c r="A18" s="16">
        <v>1969</v>
      </c>
      <c r="B18" s="25">
        <v>0.361576302950535</v>
      </c>
      <c r="C18" s="25">
        <v>0.5250423768025079</v>
      </c>
      <c r="D18" s="25">
        <v>0.32949967380493006</v>
      </c>
      <c r="E18" s="25">
        <v>1.908100650712428</v>
      </c>
      <c r="F18" s="25">
        <v>0.1525757821131976</v>
      </c>
      <c r="G18" s="25">
        <v>0.042001954677819454</v>
      </c>
      <c r="H18" s="25">
        <v>0.05159745922561626</v>
      </c>
      <c r="I18" s="25">
        <v>1.8350784426042877</v>
      </c>
      <c r="J18" s="25">
        <v>0.5989817991060195</v>
      </c>
      <c r="K18" s="25">
        <v>1.2266912267666903</v>
      </c>
      <c r="L18" s="25">
        <v>0.28278419631622465</v>
      </c>
      <c r="M18" s="25">
        <v>1.59072664206023</v>
      </c>
      <c r="N18" s="25">
        <v>0.6084947982551799</v>
      </c>
      <c r="O18" s="25">
        <v>0.46252183505698224</v>
      </c>
      <c r="P18" s="25">
        <v>0.19536496950159982</v>
      </c>
      <c r="Q18" s="25">
        <v>0.5263091118913802</v>
      </c>
      <c r="R18" s="25">
        <v>0.051047613982527835</v>
      </c>
      <c r="S18" s="25">
        <v>0.10235150275024865</v>
      </c>
      <c r="T18" s="25">
        <v>0.11244667230697329</v>
      </c>
      <c r="U18" s="25">
        <v>0.825189853679581</v>
      </c>
      <c r="V18" s="25">
        <v>0.8299602666363081</v>
      </c>
      <c r="W18" s="25">
        <v>0.5420110750536269</v>
      </c>
      <c r="X18" s="25">
        <v>1.0754190868455427</v>
      </c>
      <c r="Y18" s="25">
        <v>0.297130309657627</v>
      </c>
      <c r="Z18" s="25">
        <v>0.6169014941220176</v>
      </c>
      <c r="AA18" s="25">
        <v>0.31573342852349395</v>
      </c>
      <c r="AB18" s="25">
        <v>0.5950595454599926</v>
      </c>
      <c r="AC18" s="25">
        <v>0.019082521432765707</v>
      </c>
      <c r="AD18" s="25">
        <v>0.1488159503637039</v>
      </c>
      <c r="AE18" s="25">
        <v>0.07267800467362517</v>
      </c>
      <c r="AF18" s="25">
        <v>0.01801865074837921</v>
      </c>
      <c r="AG18" s="25">
        <v>0.5338664223998466</v>
      </c>
      <c r="AH18" s="25">
        <v>0.5462932351073136</v>
      </c>
      <c r="AI18" s="25">
        <v>0.3215007719870097</v>
      </c>
      <c r="AJ18" s="25">
        <v>0.4575163079559481</v>
      </c>
      <c r="AK18" s="25">
        <v>0.25330917276834397</v>
      </c>
      <c r="AL18" s="25">
        <v>0.00602600690378324</v>
      </c>
      <c r="AM18" s="25">
        <v>0.3462371306338155</v>
      </c>
      <c r="AN18" s="25">
        <v>0.18200363823744414</v>
      </c>
      <c r="AO18" s="25">
        <v>0.20681400098265965</v>
      </c>
      <c r="AP18" s="25">
        <v>1.4239137308710919</v>
      </c>
      <c r="AQ18" s="25">
        <v>0.040385942346639184</v>
      </c>
      <c r="AR18" s="25">
        <v>0.2788925462868647</v>
      </c>
      <c r="AS18" s="25">
        <v>0.035504418289453187</v>
      </c>
      <c r="AT18" s="25">
        <v>2.0837407635984517</v>
      </c>
      <c r="AU18" s="25">
        <v>0.3856117390679114</v>
      </c>
      <c r="AV18" s="25">
        <v>0.05685706156003211</v>
      </c>
      <c r="AW18" s="25">
        <v>0.07385667284623773</v>
      </c>
    </row>
    <row r="19" spans="1:49" s="17" customFormat="1" ht="12.75">
      <c r="A19" s="16">
        <v>1970</v>
      </c>
      <c r="B19" s="25">
        <v>0.4409007805748613</v>
      </c>
      <c r="C19" s="25">
        <v>0.5810126890781874</v>
      </c>
      <c r="D19" s="25">
        <v>0.3565957715675818</v>
      </c>
      <c r="E19" s="25">
        <v>2.016418255898954</v>
      </c>
      <c r="F19" s="25">
        <v>0.1701108586288303</v>
      </c>
      <c r="G19" s="25">
        <v>0.0390814049396623</v>
      </c>
      <c r="H19" s="25">
        <v>0.056999610099823836</v>
      </c>
      <c r="I19" s="25">
        <v>1.685499894543842</v>
      </c>
      <c r="J19" s="25">
        <v>0.599994022912747</v>
      </c>
      <c r="K19" s="25">
        <v>1.340547443287356</v>
      </c>
      <c r="L19" s="25">
        <v>0.3015649373854063</v>
      </c>
      <c r="M19" s="25">
        <v>1.570450388869582</v>
      </c>
      <c r="N19" s="25">
        <v>0.6152501338574184</v>
      </c>
      <c r="O19" s="25">
        <v>0.49890441501791555</v>
      </c>
      <c r="P19" s="25">
        <v>0.2179496443251405</v>
      </c>
      <c r="Q19" s="25">
        <v>0.6018983560823037</v>
      </c>
      <c r="R19" s="25">
        <v>0.050267410847603874</v>
      </c>
      <c r="S19" s="25">
        <v>0.12238118865866957</v>
      </c>
      <c r="T19" s="25">
        <v>0.1257559316692032</v>
      </c>
      <c r="U19" s="25">
        <v>0.8314773173391494</v>
      </c>
      <c r="V19" s="25">
        <v>0.9246349319927618</v>
      </c>
      <c r="W19" s="25">
        <v>0.613551399091639</v>
      </c>
      <c r="X19" s="25">
        <v>1.2921345225112946</v>
      </c>
      <c r="Y19" s="25">
        <v>0.3804390070344051</v>
      </c>
      <c r="Z19" s="25">
        <v>0.6522483998226419</v>
      </c>
      <c r="AA19" s="25">
        <v>0.3883013764425324</v>
      </c>
      <c r="AB19" s="25">
        <v>0.6843231503828777</v>
      </c>
      <c r="AC19" s="25">
        <v>0.015983827711002194</v>
      </c>
      <c r="AD19" s="25">
        <v>0.14618934065934067</v>
      </c>
      <c r="AE19" s="25">
        <v>0.08775401677711601</v>
      </c>
      <c r="AF19" s="25">
        <v>0.016813072345320982</v>
      </c>
      <c r="AG19" s="25">
        <v>0.49798001462005825</v>
      </c>
      <c r="AH19" s="25">
        <v>0.5404738003762868</v>
      </c>
      <c r="AI19" s="25">
        <v>0.3616579324601244</v>
      </c>
      <c r="AJ19" s="25">
        <v>0.4033305151772982</v>
      </c>
      <c r="AK19" s="25">
        <v>0.2696650210313133</v>
      </c>
      <c r="AL19" s="25">
        <v>0.005305917865231824</v>
      </c>
      <c r="AM19" s="25">
        <v>0.39322209198653035</v>
      </c>
      <c r="AN19" s="25">
        <v>0.2112040934964708</v>
      </c>
      <c r="AO19" s="25">
        <v>0.23961162965714766</v>
      </c>
      <c r="AP19" s="25">
        <v>1.5090056083502101</v>
      </c>
      <c r="AQ19" s="25">
        <v>0.04020130929811737</v>
      </c>
      <c r="AR19" s="25">
        <v>0.29446026555777916</v>
      </c>
      <c r="AS19" s="25">
        <v>0.041239732548803434</v>
      </c>
      <c r="AT19" s="25">
        <v>1.458831981976584</v>
      </c>
      <c r="AU19" s="25">
        <v>0.4228870588517262</v>
      </c>
      <c r="AV19" s="25">
        <v>0.057076819657986506</v>
      </c>
      <c r="AW19" s="25">
        <v>0.07407958891272304</v>
      </c>
    </row>
    <row r="20" spans="1:49" s="17" customFormat="1" ht="12.75">
      <c r="A20" s="16">
        <v>1971</v>
      </c>
      <c r="B20" s="25">
        <v>0.44600005648791463</v>
      </c>
      <c r="C20" s="25">
        <v>0.6569909284732596</v>
      </c>
      <c r="D20" s="25">
        <v>0.3856081494841037</v>
      </c>
      <c r="E20" s="25">
        <v>2.2748913789591</v>
      </c>
      <c r="F20" s="25">
        <v>0.19274282622502906</v>
      </c>
      <c r="G20" s="25">
        <v>0.0379364476254389</v>
      </c>
      <c r="H20" s="25">
        <v>0.059292416731578125</v>
      </c>
      <c r="I20" s="25">
        <v>1.828322223686891</v>
      </c>
      <c r="J20" s="25">
        <v>0.6277946943568972</v>
      </c>
      <c r="K20" s="25">
        <v>1.5586283485326016</v>
      </c>
      <c r="L20" s="25">
        <v>0.30942277289776743</v>
      </c>
      <c r="M20" s="25">
        <v>1.9819768607619206</v>
      </c>
      <c r="N20" s="25">
        <v>0.7619353789830671</v>
      </c>
      <c r="O20" s="25">
        <v>0.5962426395196951</v>
      </c>
      <c r="P20" s="25">
        <v>0.28332804091219577</v>
      </c>
      <c r="Q20" s="25">
        <v>0.7231276556377102</v>
      </c>
      <c r="R20" s="25">
        <v>0.04658490534111472</v>
      </c>
      <c r="S20" s="25">
        <v>0.14836821910913514</v>
      </c>
      <c r="T20" s="25">
        <v>0.1415812610399415</v>
      </c>
      <c r="U20" s="25">
        <v>0.9460358568912004</v>
      </c>
      <c r="V20" s="25">
        <v>1.1159819045621773</v>
      </c>
      <c r="W20" s="25">
        <v>0.6917351951538102</v>
      </c>
      <c r="X20" s="25">
        <v>1.71371823073328</v>
      </c>
      <c r="Y20" s="25">
        <v>0.46773518340982895</v>
      </c>
      <c r="Z20" s="25">
        <v>0.6291400184548276</v>
      </c>
      <c r="AA20" s="25">
        <v>0.49363411350917347</v>
      </c>
      <c r="AB20" s="25">
        <v>0.766778645247882</v>
      </c>
      <c r="AC20" s="25">
        <v>0.015301571836015675</v>
      </c>
      <c r="AD20" s="25">
        <v>0.15354191354991792</v>
      </c>
      <c r="AE20" s="25">
        <v>0.08776297297685956</v>
      </c>
      <c r="AF20" s="25">
        <v>0.018372863937589128</v>
      </c>
      <c r="AG20" s="25">
        <v>0.5348046960346088</v>
      </c>
      <c r="AH20" s="25">
        <v>0.6540771339892386</v>
      </c>
      <c r="AI20" s="25">
        <v>0.3805580406725227</v>
      </c>
      <c r="AJ20" s="25">
        <v>0.4200723872637722</v>
      </c>
      <c r="AK20" s="25">
        <v>0.2947775179455223</v>
      </c>
      <c r="AL20" s="25">
        <v>0.004857229691900248</v>
      </c>
      <c r="AM20" s="25">
        <v>0.4588943166321138</v>
      </c>
      <c r="AN20" s="25">
        <v>0.24480383141395137</v>
      </c>
      <c r="AO20" s="25">
        <v>0.27850762471988205</v>
      </c>
      <c r="AP20" s="25">
        <v>1.6428747288698216</v>
      </c>
      <c r="AQ20" s="25">
        <v>0.04453875906863039</v>
      </c>
      <c r="AR20" s="25">
        <v>0.30362574879863863</v>
      </c>
      <c r="AS20" s="25">
        <v>0.047966116744760146</v>
      </c>
      <c r="AT20" s="25">
        <v>1.4647177705609549</v>
      </c>
      <c r="AU20" s="25">
        <v>0.4822679492372404</v>
      </c>
      <c r="AV20" s="25">
        <v>0.05253975380780615</v>
      </c>
      <c r="AW20" s="25">
        <v>0.07851014750680071</v>
      </c>
    </row>
    <row r="21" spans="1:49" s="17" customFormat="1" ht="12.75">
      <c r="A21" s="16">
        <v>1972</v>
      </c>
      <c r="B21" s="25">
        <v>0.5272459876258057</v>
      </c>
      <c r="C21" s="25">
        <v>0.739052246627227</v>
      </c>
      <c r="D21" s="25">
        <v>0.46454054453725113</v>
      </c>
      <c r="E21" s="25">
        <v>2.7489078013589467</v>
      </c>
      <c r="F21" s="25">
        <v>0.21682738972042134</v>
      </c>
      <c r="G21" s="25">
        <v>0.04004390187783863</v>
      </c>
      <c r="H21" s="25">
        <v>0.06627872333337329</v>
      </c>
      <c r="I21" s="25">
        <v>1.9588213548719549</v>
      </c>
      <c r="J21" s="25">
        <v>0.7317745540283054</v>
      </c>
      <c r="K21" s="25">
        <v>1.800371075053627</v>
      </c>
      <c r="L21" s="25">
        <v>0.3601154551991084</v>
      </c>
      <c r="M21" s="25">
        <v>2.201182636883291</v>
      </c>
      <c r="N21" s="25">
        <v>0.9618722591585078</v>
      </c>
      <c r="O21" s="25">
        <v>0.7187400988651479</v>
      </c>
      <c r="P21" s="25">
        <v>0.3613453743094419</v>
      </c>
      <c r="Q21" s="25">
        <v>0.8431622332738146</v>
      </c>
      <c r="R21" s="25">
        <v>0.05046205266816063</v>
      </c>
      <c r="S21" s="25">
        <v>0.17299093029108295</v>
      </c>
      <c r="T21" s="25">
        <v>0.15404644169353002</v>
      </c>
      <c r="U21" s="25">
        <v>1.0379751588433377</v>
      </c>
      <c r="V21" s="25">
        <v>1.2831862199959256</v>
      </c>
      <c r="W21" s="25">
        <v>0.8401323731230602</v>
      </c>
      <c r="X21" s="25">
        <v>1.7892942047047826</v>
      </c>
      <c r="Y21" s="25">
        <v>0.5681708037436937</v>
      </c>
      <c r="Z21" s="25">
        <v>0.7864009657626996</v>
      </c>
      <c r="AA21" s="25">
        <v>0.5609824081153307</v>
      </c>
      <c r="AB21" s="25">
        <v>0.9003006649729769</v>
      </c>
      <c r="AC21" s="25">
        <v>0.01641502699917313</v>
      </c>
      <c r="AD21" s="25">
        <v>0.14215660742746894</v>
      </c>
      <c r="AE21" s="25">
        <v>0.1448607470610088</v>
      </c>
      <c r="AF21" s="25">
        <v>0.023522006231500234</v>
      </c>
      <c r="AG21" s="25">
        <v>0.5776708280705118</v>
      </c>
      <c r="AH21" s="25">
        <v>0.8287962300621952</v>
      </c>
      <c r="AI21" s="25">
        <v>0.4578207565280957</v>
      </c>
      <c r="AJ21" s="25">
        <v>0.5461028033362494</v>
      </c>
      <c r="AK21" s="25">
        <v>0.3273524958356801</v>
      </c>
      <c r="AL21" s="25">
        <v>0.0050496814253358415</v>
      </c>
      <c r="AM21" s="25">
        <v>0.50758402974343</v>
      </c>
      <c r="AN21" s="25">
        <v>0.2975823043368845</v>
      </c>
      <c r="AO21" s="25">
        <v>0.33615519479430056</v>
      </c>
      <c r="AP21" s="25">
        <v>1.8796823061344328</v>
      </c>
      <c r="AQ21" s="25">
        <v>0.055441564214411536</v>
      </c>
      <c r="AR21" s="25">
        <v>0.3648902419499802</v>
      </c>
      <c r="AS21" s="25">
        <v>0.05391766560811054</v>
      </c>
      <c r="AT21" s="25">
        <v>1.579896891440076</v>
      </c>
      <c r="AU21" s="25">
        <v>0.5454552022241662</v>
      </c>
      <c r="AV21" s="25">
        <v>0.06061271599937685</v>
      </c>
      <c r="AW21" s="25">
        <v>0.08797677634905988</v>
      </c>
    </row>
    <row r="22" spans="1:49" s="17" customFormat="1" ht="12.75">
      <c r="A22" s="16">
        <v>1973</v>
      </c>
      <c r="B22" s="25">
        <v>0.5441638627870882</v>
      </c>
      <c r="C22" s="25">
        <v>0.7276356185927619</v>
      </c>
      <c r="D22" s="25">
        <v>0.4276970297314463</v>
      </c>
      <c r="E22" s="25">
        <v>2.625336834158208</v>
      </c>
      <c r="F22" s="25">
        <v>0.2329338516663271</v>
      </c>
      <c r="G22" s="25">
        <v>0.039558089877407214</v>
      </c>
      <c r="H22" s="25">
        <v>0.07212705652689731</v>
      </c>
      <c r="I22" s="25">
        <v>1.8397339281220415</v>
      </c>
      <c r="J22" s="25">
        <v>0.7493610228048941</v>
      </c>
      <c r="K22" s="25">
        <v>1.7828965139549655</v>
      </c>
      <c r="L22" s="25">
        <v>0.35442290076335875</v>
      </c>
      <c r="M22" s="25">
        <v>2.472490378323966</v>
      </c>
      <c r="N22" s="25">
        <v>0.9613986631035267</v>
      </c>
      <c r="O22" s="25">
        <v>0.733820958332834</v>
      </c>
      <c r="P22" s="25">
        <v>0.3619091571895934</v>
      </c>
      <c r="Q22" s="25">
        <v>0.8754956330365381</v>
      </c>
      <c r="R22" s="25">
        <v>0.04865939988256019</v>
      </c>
      <c r="S22" s="25">
        <v>0.18293224885256512</v>
      </c>
      <c r="T22" s="25">
        <v>0.15136664757271084</v>
      </c>
      <c r="U22" s="25">
        <v>1.1343270641245342</v>
      </c>
      <c r="V22" s="25">
        <v>1.2586227353889294</v>
      </c>
      <c r="W22" s="25">
        <v>0.8076830932208467</v>
      </c>
      <c r="X22" s="25">
        <v>2.0175107888839623</v>
      </c>
      <c r="Y22" s="25">
        <v>0.5952050397258141</v>
      </c>
      <c r="Z22" s="25">
        <v>0.8537802297266529</v>
      </c>
      <c r="AA22" s="25">
        <v>0.6246736326051265</v>
      </c>
      <c r="AB22" s="25">
        <v>0.8657022317159395</v>
      </c>
      <c r="AC22" s="25">
        <v>0.01732515140148837</v>
      </c>
      <c r="AD22" s="25">
        <v>0.1491281174877467</v>
      </c>
      <c r="AE22" s="25">
        <v>0.11984641952376958</v>
      </c>
      <c r="AF22" s="25">
        <v>0.023449417726221434</v>
      </c>
      <c r="AG22" s="25">
        <v>0.5731671494481527</v>
      </c>
      <c r="AH22" s="25">
        <v>0.8243297847735689</v>
      </c>
      <c r="AI22" s="25">
        <v>0.4997314890888827</v>
      </c>
      <c r="AJ22" s="25">
        <v>0.5935258094359294</v>
      </c>
      <c r="AK22" s="25">
        <v>0.34919977866190516</v>
      </c>
      <c r="AL22" s="25">
        <v>0.004993422075089578</v>
      </c>
      <c r="AM22" s="25">
        <v>0.5024763374357377</v>
      </c>
      <c r="AN22" s="25">
        <v>0.30935975936822174</v>
      </c>
      <c r="AO22" s="25">
        <v>0.344851106211128</v>
      </c>
      <c r="AP22" s="25">
        <v>2.198121006147615</v>
      </c>
      <c r="AQ22" s="25">
        <v>0.05903113075365202</v>
      </c>
      <c r="AR22" s="25">
        <v>0.369285940896617</v>
      </c>
      <c r="AS22" s="25">
        <v>0.05489313952568697</v>
      </c>
      <c r="AT22" s="25">
        <v>1.7045203482449938</v>
      </c>
      <c r="AU22" s="25">
        <v>0.5709961619950388</v>
      </c>
      <c r="AV22" s="25">
        <v>0.05336232088631107</v>
      </c>
      <c r="AW22" s="25">
        <v>0.09428435203182858</v>
      </c>
    </row>
    <row r="23" spans="1:49" s="17" customFormat="1" ht="12.75">
      <c r="A23" s="16">
        <v>1974</v>
      </c>
      <c r="B23" s="25">
        <v>0.583169831540547</v>
      </c>
      <c r="C23" s="25">
        <v>0.7254254416342881</v>
      </c>
      <c r="D23" s="25">
        <v>0.4567052391338215</v>
      </c>
      <c r="E23" s="25">
        <v>2.9825687777870984</v>
      </c>
      <c r="F23" s="25">
        <v>0.22683034273251287</v>
      </c>
      <c r="G23" s="25">
        <v>0.041187563495392286</v>
      </c>
      <c r="H23" s="25">
        <v>0.07324514201828705</v>
      </c>
      <c r="I23" s="25">
        <v>1.61866285426678</v>
      </c>
      <c r="J23" s="25">
        <v>0.8011199137176891</v>
      </c>
      <c r="K23" s="25">
        <v>1.8745283689048138</v>
      </c>
      <c r="L23" s="25">
        <v>0.39082389408846335</v>
      </c>
      <c r="M23" s="25">
        <v>2.4422693074646182</v>
      </c>
      <c r="N23" s="25">
        <v>1.032078354404592</v>
      </c>
      <c r="O23" s="25">
        <v>0.7359121257804355</v>
      </c>
      <c r="P23" s="25">
        <v>0.38767556484954524</v>
      </c>
      <c r="Q23" s="25">
        <v>0.8990673838484308</v>
      </c>
      <c r="R23" s="25">
        <v>0.0487832443946457</v>
      </c>
      <c r="S23" s="25">
        <v>0.21013293755317747</v>
      </c>
      <c r="T23" s="25">
        <v>0.15671058468249308</v>
      </c>
      <c r="U23" s="25">
        <v>1.1086778277229858</v>
      </c>
      <c r="V23" s="25">
        <v>1.3141033937708966</v>
      </c>
      <c r="W23" s="25">
        <v>0.8767641616834638</v>
      </c>
      <c r="X23" s="25">
        <v>2.075361308375376</v>
      </c>
      <c r="Y23" s="25">
        <v>0.5727770946828526</v>
      </c>
      <c r="Z23" s="25">
        <v>0.8466795434227713</v>
      </c>
      <c r="AA23" s="25">
        <v>0.7100341657579062</v>
      </c>
      <c r="AB23" s="25">
        <v>0.926785727467734</v>
      </c>
      <c r="AC23" s="25">
        <v>0.018664794384459598</v>
      </c>
      <c r="AD23" s="25">
        <v>0.13776242980574496</v>
      </c>
      <c r="AE23" s="25">
        <v>0.12195180737474084</v>
      </c>
      <c r="AF23" s="25">
        <v>0.02317563911225089</v>
      </c>
      <c r="AG23" s="25">
        <v>0.5737900257648567</v>
      </c>
      <c r="AH23" s="25">
        <v>0.8686837131352835</v>
      </c>
      <c r="AI23" s="25">
        <v>0.4841279850683668</v>
      </c>
      <c r="AJ23" s="25">
        <v>0.6988653708341822</v>
      </c>
      <c r="AK23" s="25">
        <v>0.3504583222883986</v>
      </c>
      <c r="AL23" s="25">
        <v>0.005105398328280226</v>
      </c>
      <c r="AM23" s="25">
        <v>0.5413476133354105</v>
      </c>
      <c r="AN23" s="25">
        <v>0.34518327896748835</v>
      </c>
      <c r="AO23" s="25">
        <v>0.38410932915503254</v>
      </c>
      <c r="AP23" s="25">
        <v>1.786463543326902</v>
      </c>
      <c r="AQ23" s="25">
        <v>0.058751730643402396</v>
      </c>
      <c r="AR23" s="25">
        <v>0.37858082483492517</v>
      </c>
      <c r="AS23" s="25">
        <v>0.06061841295672702</v>
      </c>
      <c r="AT23" s="25">
        <v>2.0085449458938007</v>
      </c>
      <c r="AU23" s="25">
        <v>0.5888813389336944</v>
      </c>
      <c r="AV23" s="25">
        <v>0.05822429374333409</v>
      </c>
      <c r="AW23" s="25">
        <v>0.0984469603820389</v>
      </c>
    </row>
    <row r="24" spans="1:49" s="17" customFormat="1" ht="12.75">
      <c r="A24" s="16">
        <v>1975</v>
      </c>
      <c r="B24" s="25">
        <v>0.6119430609783106</v>
      </c>
      <c r="C24" s="25">
        <v>0.7667873900844143</v>
      </c>
      <c r="D24" s="25">
        <v>0.502169179599027</v>
      </c>
      <c r="E24" s="25">
        <v>3.548739063117907</v>
      </c>
      <c r="F24" s="25">
        <v>0.2456836832959843</v>
      </c>
      <c r="G24" s="25">
        <v>0.04062866643498269</v>
      </c>
      <c r="H24" s="25">
        <v>0.08571998807626398</v>
      </c>
      <c r="I24" s="25">
        <v>1.741121810250818</v>
      </c>
      <c r="J24" s="25">
        <v>0.8227108092561747</v>
      </c>
      <c r="K24" s="25">
        <v>2.032445754790466</v>
      </c>
      <c r="L24" s="25">
        <v>0.36430453880906444</v>
      </c>
      <c r="M24" s="25">
        <v>2.667165627284384</v>
      </c>
      <c r="N24" s="25">
        <v>1.076936211247858</v>
      </c>
      <c r="O24" s="25">
        <v>0.7772355399235443</v>
      </c>
      <c r="P24" s="25">
        <v>0.46126088343499466</v>
      </c>
      <c r="Q24" s="25">
        <v>0.739355080590075</v>
      </c>
      <c r="R24" s="25">
        <v>0.049699537766486515</v>
      </c>
      <c r="S24" s="25">
        <v>0.212601947343823</v>
      </c>
      <c r="T24" s="25">
        <v>0.14579619914436706</v>
      </c>
      <c r="U24" s="25">
        <v>1.126454504895323</v>
      </c>
      <c r="V24" s="25">
        <v>1.3873448248588924</v>
      </c>
      <c r="W24" s="25">
        <v>0.9322743233429602</v>
      </c>
      <c r="X24" s="25">
        <v>2.2791098014308484</v>
      </c>
      <c r="Y24" s="25">
        <v>0.481804301892219</v>
      </c>
      <c r="Z24" s="25">
        <v>0.9239015279159227</v>
      </c>
      <c r="AA24" s="25">
        <v>0.7511184533895766</v>
      </c>
      <c r="AB24" s="25">
        <v>0.9682632304336884</v>
      </c>
      <c r="AC24" s="25">
        <v>0.01806483545244287</v>
      </c>
      <c r="AD24" s="25">
        <v>0.14218598787254183</v>
      </c>
      <c r="AE24" s="25">
        <v>0.11819664751279256</v>
      </c>
      <c r="AF24" s="25">
        <v>0.01969109724735461</v>
      </c>
      <c r="AG24" s="25">
        <v>0.5776903915059859</v>
      </c>
      <c r="AH24" s="25">
        <v>1.0673521498675806</v>
      </c>
      <c r="AI24" s="25">
        <v>0.545206752669359</v>
      </c>
      <c r="AJ24" s="25">
        <v>0.6247557637782065</v>
      </c>
      <c r="AK24" s="25">
        <v>0.39547020827591167</v>
      </c>
      <c r="AL24" s="25">
        <v>0.004798337874339401</v>
      </c>
      <c r="AM24" s="25">
        <v>0.5225745065730344</v>
      </c>
      <c r="AN24" s="25">
        <v>0.41475485254113387</v>
      </c>
      <c r="AO24" s="25">
        <v>0.42819076647452875</v>
      </c>
      <c r="AP24" s="25">
        <v>1.9949110812851272</v>
      </c>
      <c r="AQ24" s="25">
        <v>0.06118330474432874</v>
      </c>
      <c r="AR24" s="25">
        <v>0.4113522439392668</v>
      </c>
      <c r="AS24" s="25">
        <v>0.05909208284300214</v>
      </c>
      <c r="AT24" s="25">
        <v>1.6369021163133486</v>
      </c>
      <c r="AU24" s="25">
        <v>0.6504010568384723</v>
      </c>
      <c r="AV24" s="25">
        <v>0.06752595045957314</v>
      </c>
      <c r="AW24" s="25">
        <v>0.07757947977758338</v>
      </c>
    </row>
    <row r="25" spans="1:49" s="17" customFormat="1" ht="12.75">
      <c r="A25" s="16">
        <v>1976</v>
      </c>
      <c r="B25" s="25">
        <v>0.7603761974687177</v>
      </c>
      <c r="C25" s="25">
        <v>0.9272524490930013</v>
      </c>
      <c r="D25" s="25">
        <v>0.6022754088223663</v>
      </c>
      <c r="E25" s="25">
        <v>3.7766997615252795</v>
      </c>
      <c r="F25" s="25">
        <v>0.30423630819562114</v>
      </c>
      <c r="G25" s="25">
        <v>0.04181682659652235</v>
      </c>
      <c r="H25" s="25">
        <v>0.09962233098853165</v>
      </c>
      <c r="I25" s="25">
        <v>1.8870019173846873</v>
      </c>
      <c r="J25" s="25">
        <v>1.0370696595443816</v>
      </c>
      <c r="K25" s="25">
        <v>2.337038185914413</v>
      </c>
      <c r="L25" s="25">
        <v>0.424387132071854</v>
      </c>
      <c r="M25" s="25">
        <v>3.0396337663427087</v>
      </c>
      <c r="N25" s="25">
        <v>1.2588938092441908</v>
      </c>
      <c r="O25" s="25">
        <v>0.9702910326314905</v>
      </c>
      <c r="P25" s="25">
        <v>0.5161889388474121</v>
      </c>
      <c r="Q25" s="25">
        <v>1.196315779356957</v>
      </c>
      <c r="R25" s="25">
        <v>0.05273399472719211</v>
      </c>
      <c r="S25" s="25">
        <v>0.28647078888396227</v>
      </c>
      <c r="T25" s="25">
        <v>0.18358863290471797</v>
      </c>
      <c r="U25" s="25">
        <v>1.274810774503577</v>
      </c>
      <c r="V25" s="25">
        <v>1.742759791244742</v>
      </c>
      <c r="W25" s="25">
        <v>1.131256710966242</v>
      </c>
      <c r="X25" s="25">
        <v>2.9071123407671937</v>
      </c>
      <c r="Y25" s="25">
        <v>0.6210482767505123</v>
      </c>
      <c r="Z25" s="25">
        <v>1.0688476544393448</v>
      </c>
      <c r="AA25" s="25">
        <v>0.9142904701187581</v>
      </c>
      <c r="AB25" s="25">
        <v>1.2604854997783024</v>
      </c>
      <c r="AC25" s="25">
        <v>0.01912586544752957</v>
      </c>
      <c r="AD25" s="25">
        <v>0.14592628111256248</v>
      </c>
      <c r="AE25" s="25">
        <v>0.13394997687154722</v>
      </c>
      <c r="AF25" s="25">
        <v>0.024816673780962764</v>
      </c>
      <c r="AG25" s="25">
        <v>0.6248054544800892</v>
      </c>
      <c r="AH25" s="25">
        <v>1.1980979857873861</v>
      </c>
      <c r="AI25" s="25">
        <v>0.6433517437415366</v>
      </c>
      <c r="AJ25" s="25">
        <v>0.7206343241818159</v>
      </c>
      <c r="AK25" s="25">
        <v>0.4309095930351001</v>
      </c>
      <c r="AL25" s="25">
        <v>0.004973996593047083</v>
      </c>
      <c r="AM25" s="25">
        <v>0.6691623080518173</v>
      </c>
      <c r="AN25" s="25">
        <v>0.5592481523601807</v>
      </c>
      <c r="AO25" s="25">
        <v>0.5389516917324769</v>
      </c>
      <c r="AP25" s="25">
        <v>2.5151976440135653</v>
      </c>
      <c r="AQ25" s="25">
        <v>0.07646099206682086</v>
      </c>
      <c r="AR25" s="25">
        <v>0.4850068004841397</v>
      </c>
      <c r="AS25" s="25">
        <v>0.07775794361690655</v>
      </c>
      <c r="AT25" s="25">
        <v>1.912719894064496</v>
      </c>
      <c r="AU25" s="25">
        <v>0.8172737681402567</v>
      </c>
      <c r="AV25" s="25">
        <v>0.08041287771879158</v>
      </c>
      <c r="AW25" s="25">
        <v>0.09255613090943952</v>
      </c>
    </row>
    <row r="26" spans="1:49" s="17" customFormat="1" ht="12.75">
      <c r="A26" s="16">
        <v>1977</v>
      </c>
      <c r="B26" s="25">
        <v>0.6532114180850503</v>
      </c>
      <c r="C26" s="25">
        <v>0.7888389410340582</v>
      </c>
      <c r="D26" s="25">
        <v>0.5165774193200475</v>
      </c>
      <c r="E26" s="25">
        <v>3.4532581267151605</v>
      </c>
      <c r="F26" s="25">
        <v>0.2688610787685597</v>
      </c>
      <c r="G26" s="25">
        <v>0.037462088235646576</v>
      </c>
      <c r="H26" s="25">
        <v>0.09777933747168861</v>
      </c>
      <c r="I26" s="25">
        <v>1.5695088115810034</v>
      </c>
      <c r="J26" s="25">
        <v>0.9195355868994691</v>
      </c>
      <c r="K26" s="25">
        <v>2.2944475056023586</v>
      </c>
      <c r="L26" s="25">
        <v>0.36579881757283067</v>
      </c>
      <c r="M26" s="25">
        <v>2.745097004086426</v>
      </c>
      <c r="N26" s="25">
        <v>1.228172299783096</v>
      </c>
      <c r="O26" s="25">
        <v>0.949382491162055</v>
      </c>
      <c r="P26" s="25">
        <v>0.4965235579469603</v>
      </c>
      <c r="Q26" s="25">
        <v>0.9694332859180079</v>
      </c>
      <c r="R26" s="25">
        <v>0.049495946516950884</v>
      </c>
      <c r="S26" s="25">
        <v>0.25276075784629765</v>
      </c>
      <c r="T26" s="25">
        <v>0.1479871761717018</v>
      </c>
      <c r="U26" s="25">
        <v>1.2008476086617852</v>
      </c>
      <c r="V26" s="25">
        <v>1.6504408247150884</v>
      </c>
      <c r="W26" s="25">
        <v>1.052083717209726</v>
      </c>
      <c r="X26" s="25">
        <v>2.254048056850456</v>
      </c>
      <c r="Y26" s="25">
        <v>0.660669658585689</v>
      </c>
      <c r="Z26" s="25">
        <v>0.9659805399834626</v>
      </c>
      <c r="AA26" s="25">
        <v>0.9385764185650772</v>
      </c>
      <c r="AB26" s="25">
        <v>1.118978478195741</v>
      </c>
      <c r="AC26" s="25">
        <v>0.01747886877898546</v>
      </c>
      <c r="AD26" s="25">
        <v>0.13999930518772394</v>
      </c>
      <c r="AE26" s="25">
        <v>0.1192448062842283</v>
      </c>
      <c r="AF26" s="25">
        <v>0.02340301590230925</v>
      </c>
      <c r="AG26" s="25">
        <v>0.5766960246623606</v>
      </c>
      <c r="AH26" s="25">
        <v>1.0963740118877852</v>
      </c>
      <c r="AI26" s="25">
        <v>0.5967563424688725</v>
      </c>
      <c r="AJ26" s="25">
        <v>0.6592928516303761</v>
      </c>
      <c r="AK26" s="25">
        <v>0.4380072866609944</v>
      </c>
      <c r="AL26" s="25">
        <v>0.0042201453341642004</v>
      </c>
      <c r="AM26" s="25">
        <v>0.5654664410943473</v>
      </c>
      <c r="AN26" s="25">
        <v>0.49667357700097065</v>
      </c>
      <c r="AO26" s="25">
        <v>0.48849749014344435</v>
      </c>
      <c r="AP26" s="25">
        <v>2.2523371601136053</v>
      </c>
      <c r="AQ26" s="25">
        <v>0.07029158465852577</v>
      </c>
      <c r="AR26" s="25">
        <v>0.43437474444857216</v>
      </c>
      <c r="AS26" s="25">
        <v>0.0657924441621628</v>
      </c>
      <c r="AT26" s="25">
        <v>1.8616148105983439</v>
      </c>
      <c r="AU26" s="25">
        <v>0.7197139556844464</v>
      </c>
      <c r="AV26" s="25">
        <v>0.07409789553848552</v>
      </c>
      <c r="AW26" s="25">
        <v>0.09173232230038228</v>
      </c>
    </row>
    <row r="27" spans="1:49" s="17" customFormat="1" ht="12.75">
      <c r="A27" s="16">
        <v>1978</v>
      </c>
      <c r="B27" s="25">
        <v>0.8258115912830842</v>
      </c>
      <c r="C27" s="25">
        <v>1.0026523083549395</v>
      </c>
      <c r="D27" s="25">
        <v>0.6629727570793438</v>
      </c>
      <c r="E27" s="25">
        <v>4.118745343751123</v>
      </c>
      <c r="F27" s="25">
        <v>0.3443037679005836</v>
      </c>
      <c r="G27" s="25">
        <v>0.04833594682852589</v>
      </c>
      <c r="H27" s="25">
        <v>0.13436026411974067</v>
      </c>
      <c r="I27" s="25">
        <v>1.9527736443491077</v>
      </c>
      <c r="J27" s="25">
        <v>1.1314434100686663</v>
      </c>
      <c r="K27" s="25">
        <v>3.1453668831713544</v>
      </c>
      <c r="L27" s="25">
        <v>0.48756919314055625</v>
      </c>
      <c r="M27" s="25">
        <v>3.6434508059007515</v>
      </c>
      <c r="N27" s="25">
        <v>1.8403663055592172</v>
      </c>
      <c r="O27" s="25">
        <v>1.312374828334152</v>
      </c>
      <c r="P27" s="25">
        <v>0.7084705351900008</v>
      </c>
      <c r="Q27" s="25">
        <v>1.2296960394022554</v>
      </c>
      <c r="R27" s="25">
        <v>0.06034171214064017</v>
      </c>
      <c r="S27" s="25">
        <v>0.2606737104988795</v>
      </c>
      <c r="T27" s="25">
        <v>0.13455895921962444</v>
      </c>
      <c r="U27" s="25">
        <v>1.6416017735808357</v>
      </c>
      <c r="V27" s="25">
        <v>2.2166408271118194</v>
      </c>
      <c r="W27" s="25">
        <v>1.3948046101118075</v>
      </c>
      <c r="X27" s="25">
        <v>2.582346223351349</v>
      </c>
      <c r="Y27" s="25">
        <v>0.9714424342396971</v>
      </c>
      <c r="Z27" s="25">
        <v>1.1801036261339533</v>
      </c>
      <c r="AA27" s="25">
        <v>1.3992699809459896</v>
      </c>
      <c r="AB27" s="25">
        <v>1.5503643701990486</v>
      </c>
      <c r="AC27" s="25">
        <v>0.023108783371481298</v>
      </c>
      <c r="AD27" s="25">
        <v>0.16927470130741668</v>
      </c>
      <c r="AE27" s="25">
        <v>0.15087523050559037</v>
      </c>
      <c r="AF27" s="25">
        <v>0.03344738062482774</v>
      </c>
      <c r="AG27" s="25">
        <v>0.7797444472539456</v>
      </c>
      <c r="AH27" s="25">
        <v>1.5996936151089913</v>
      </c>
      <c r="AI27" s="25">
        <v>0.7996646107109903</v>
      </c>
      <c r="AJ27" s="25">
        <v>0.8368870912075927</v>
      </c>
      <c r="AK27" s="25">
        <v>0.5903318151641161</v>
      </c>
      <c r="AL27" s="25">
        <v>0.005121786948602107</v>
      </c>
      <c r="AM27" s="25">
        <v>0.5878227231656021</v>
      </c>
      <c r="AN27" s="25">
        <v>0.7028585042002707</v>
      </c>
      <c r="AO27" s="25">
        <v>0.5753547045430033</v>
      </c>
      <c r="AP27" s="25">
        <v>2.6187658178244875</v>
      </c>
      <c r="AQ27" s="25">
        <v>0.09905396198784858</v>
      </c>
      <c r="AR27" s="25">
        <v>0.5507420405766534</v>
      </c>
      <c r="AS27" s="25">
        <v>0.061718842103371</v>
      </c>
      <c r="AT27" s="25">
        <v>2.6354347250350525</v>
      </c>
      <c r="AU27" s="25">
        <v>0.9859523979292246</v>
      </c>
      <c r="AV27" s="25">
        <v>0.0953142207988304</v>
      </c>
      <c r="AW27" s="25">
        <v>0.12068929212554076</v>
      </c>
    </row>
    <row r="28" spans="1:49" s="17" customFormat="1" ht="12.75">
      <c r="A28" s="16">
        <v>1979</v>
      </c>
      <c r="B28" s="25">
        <v>1.0194047779010122</v>
      </c>
      <c r="C28" s="25">
        <v>1.2522109820423653</v>
      </c>
      <c r="D28" s="25">
        <v>0.807590138171534</v>
      </c>
      <c r="E28" s="25">
        <v>5.395040348964013</v>
      </c>
      <c r="F28" s="25">
        <v>0.47167015938260215</v>
      </c>
      <c r="G28" s="25">
        <v>0.04745984547077786</v>
      </c>
      <c r="H28" s="25">
        <v>0.15368008628231092</v>
      </c>
      <c r="I28" s="25">
        <v>2.4220850192337653</v>
      </c>
      <c r="J28" s="25">
        <v>1.3530049037113379</v>
      </c>
      <c r="K28" s="25">
        <v>3.8500603580715906</v>
      </c>
      <c r="L28" s="25">
        <v>0.603669871774899</v>
      </c>
      <c r="M28" s="25">
        <v>4.6836624851702275</v>
      </c>
      <c r="N28" s="25">
        <v>2.2256707203374595</v>
      </c>
      <c r="O28" s="25">
        <v>1.5876084964108956</v>
      </c>
      <c r="P28" s="25">
        <v>0.9057192848155116</v>
      </c>
      <c r="Q28" s="25">
        <v>1.6130411734394288</v>
      </c>
      <c r="R28" s="25">
        <v>0.07178981425335841</v>
      </c>
      <c r="S28" s="25">
        <v>0.34074262454012727</v>
      </c>
      <c r="T28" s="25">
        <v>0.17520701487171497</v>
      </c>
      <c r="U28" s="25">
        <v>1.9271107816937698</v>
      </c>
      <c r="V28" s="25">
        <v>2.9667989849844814</v>
      </c>
      <c r="W28" s="25">
        <v>1.7175217742998552</v>
      </c>
      <c r="X28" s="25">
        <v>3.607361862020204</v>
      </c>
      <c r="Y28" s="25">
        <v>1.292297413927403</v>
      </c>
      <c r="Z28" s="25">
        <v>1.4698407863673948</v>
      </c>
      <c r="AA28" s="25">
        <v>1.6226641341210588</v>
      </c>
      <c r="AB28" s="25">
        <v>1.9564861492923653</v>
      </c>
      <c r="AC28" s="25">
        <v>0.02056997525375388</v>
      </c>
      <c r="AD28" s="25">
        <v>0.18267930698527207</v>
      </c>
      <c r="AE28" s="25">
        <v>0.17521960070463888</v>
      </c>
      <c r="AF28" s="25">
        <v>0.03835448751902405</v>
      </c>
      <c r="AG28" s="25">
        <v>0.8600452293072249</v>
      </c>
      <c r="AH28" s="25">
        <v>2.1087581806416047</v>
      </c>
      <c r="AI28" s="25">
        <v>0.873330862343763</v>
      </c>
      <c r="AJ28" s="25">
        <v>0.9264716840629381</v>
      </c>
      <c r="AK28" s="25">
        <v>0.7215326820616679</v>
      </c>
      <c r="AL28" s="25">
        <v>0.005114772271022325</v>
      </c>
      <c r="AM28" s="25">
        <v>0.7466382286960586</v>
      </c>
      <c r="AN28" s="25">
        <v>0.856464099727971</v>
      </c>
      <c r="AO28" s="25">
        <v>0.8383605997818975</v>
      </c>
      <c r="AP28" s="25">
        <v>3.244147875897276</v>
      </c>
      <c r="AQ28" s="25">
        <v>0.10285444213692524</v>
      </c>
      <c r="AR28" s="25">
        <v>0.6585697252148071</v>
      </c>
      <c r="AS28" s="25">
        <v>0.07485513136481839</v>
      </c>
      <c r="AT28" s="25">
        <v>3.379736983953887</v>
      </c>
      <c r="AU28" s="25">
        <v>1.2390548180282095</v>
      </c>
      <c r="AV28" s="25">
        <v>0.11253893615108991</v>
      </c>
      <c r="AW28" s="25">
        <v>0.132399803348233</v>
      </c>
    </row>
    <row r="29" spans="1:49" s="17" customFormat="1" ht="12.75">
      <c r="A29" s="16">
        <v>1980</v>
      </c>
      <c r="B29" s="25">
        <v>0.9115836696778761</v>
      </c>
      <c r="C29" s="25">
        <v>1.247455277790513</v>
      </c>
      <c r="D29" s="25">
        <v>0.7683302429086726</v>
      </c>
      <c r="E29" s="25">
        <v>5.460184610591154</v>
      </c>
      <c r="F29" s="25">
        <v>0.4554595288027131</v>
      </c>
      <c r="G29" s="25">
        <v>0.05214950532673433</v>
      </c>
      <c r="H29" s="25">
        <v>0.1688304642467674</v>
      </c>
      <c r="I29" s="25">
        <v>2.470558295684686</v>
      </c>
      <c r="J29" s="25">
        <v>1.3089023440027803</v>
      </c>
      <c r="K29" s="25">
        <v>4.014879191582681</v>
      </c>
      <c r="L29" s="25">
        <v>0.6095701473989478</v>
      </c>
      <c r="M29" s="25">
        <v>4.871257865471497</v>
      </c>
      <c r="N29" s="25">
        <v>2.247480858508994</v>
      </c>
      <c r="O29" s="25">
        <v>1.4432847627835632</v>
      </c>
      <c r="P29" s="25">
        <v>0.8497951951538102</v>
      </c>
      <c r="Q29" s="25">
        <v>1.4907494110033914</v>
      </c>
      <c r="R29" s="25">
        <v>0.05768511219097151</v>
      </c>
      <c r="S29" s="25">
        <v>0.3440029446235335</v>
      </c>
      <c r="T29" s="25">
        <v>0.159778814337244</v>
      </c>
      <c r="U29" s="25">
        <v>2.014402463839323</v>
      </c>
      <c r="V29" s="25">
        <v>3.123445052548324</v>
      </c>
      <c r="W29" s="25">
        <v>1.701156560451544</v>
      </c>
      <c r="X29" s="25">
        <v>2.9353928481551166</v>
      </c>
      <c r="Y29" s="25">
        <v>0.9761626923676107</v>
      </c>
      <c r="Z29" s="25">
        <v>1.4221701726844584</v>
      </c>
      <c r="AA29" s="25">
        <v>1.6031698790849283</v>
      </c>
      <c r="AB29" s="25">
        <v>1.973965850180354</v>
      </c>
      <c r="AC29" s="25">
        <v>0.023454923640154828</v>
      </c>
      <c r="AD29" s="25">
        <v>0.18873021570577733</v>
      </c>
      <c r="AE29" s="25">
        <v>0.1482970104377629</v>
      </c>
      <c r="AF29" s="25">
        <v>0.03204597602070776</v>
      </c>
      <c r="AG29" s="25">
        <v>0.9110874452047407</v>
      </c>
      <c r="AH29" s="25">
        <v>2.139840359749302</v>
      </c>
      <c r="AI29" s="25">
        <v>0.7626212032787278</v>
      </c>
      <c r="AJ29" s="25">
        <v>0.8888030572698838</v>
      </c>
      <c r="AK29" s="25">
        <v>0.6831474515560775</v>
      </c>
      <c r="AL29" s="25">
        <v>0.005684034861648711</v>
      </c>
      <c r="AM29" s="25">
        <v>0.7179918506357328</v>
      </c>
      <c r="AN29" s="25">
        <v>0.8396176665428355</v>
      </c>
      <c r="AO29" s="25">
        <v>0.7791370964804007</v>
      </c>
      <c r="AP29" s="25">
        <v>3.063925557539516</v>
      </c>
      <c r="AQ29" s="25">
        <v>0.09399034957517946</v>
      </c>
      <c r="AR29" s="25">
        <v>0.6588734027586373</v>
      </c>
      <c r="AS29" s="25">
        <v>0.06396474490395102</v>
      </c>
      <c r="AT29" s="25">
        <v>3.1574327021942072</v>
      </c>
      <c r="AU29" s="25">
        <v>1.262523818711278</v>
      </c>
      <c r="AV29" s="25">
        <v>0.08772266306757583</v>
      </c>
      <c r="AW29" s="25">
        <v>0.10385079104102005</v>
      </c>
    </row>
    <row r="30" spans="1:49" s="17" customFormat="1" ht="12.75">
      <c r="A30" s="16">
        <v>1981</v>
      </c>
      <c r="B30" s="25">
        <v>0.9912455918918103</v>
      </c>
      <c r="C30" s="25">
        <v>1.3935556547874652</v>
      </c>
      <c r="D30" s="25">
        <v>0.873886466859204</v>
      </c>
      <c r="E30" s="25">
        <v>6.299521999592556</v>
      </c>
      <c r="F30" s="25">
        <v>0.5495426788260812</v>
      </c>
      <c r="G30" s="25">
        <v>0.050256727216077275</v>
      </c>
      <c r="H30" s="25">
        <v>0.17386137212841682</v>
      </c>
      <c r="I30" s="25">
        <v>2.585343208263928</v>
      </c>
      <c r="J30" s="25">
        <v>1.5954618320610685</v>
      </c>
      <c r="K30" s="25">
        <v>4.4897364530780015</v>
      </c>
      <c r="L30" s="25">
        <v>0.7388567820293119</v>
      </c>
      <c r="M30" s="25">
        <v>5.287397965175501</v>
      </c>
      <c r="N30" s="25">
        <v>2.359870751494961</v>
      </c>
      <c r="O30" s="25">
        <v>1.6618786990544898</v>
      </c>
      <c r="P30" s="25">
        <v>0.9066861586396154</v>
      </c>
      <c r="Q30" s="25">
        <v>1.7132347849533236</v>
      </c>
      <c r="R30" s="25">
        <v>0.06315568371541218</v>
      </c>
      <c r="S30" s="25">
        <v>0.37942764688964253</v>
      </c>
      <c r="T30" s="25">
        <v>0.16685324157848694</v>
      </c>
      <c r="U30" s="25">
        <v>2.31093628051338</v>
      </c>
      <c r="V30" s="25">
        <v>3.6076206718036596</v>
      </c>
      <c r="W30" s="25">
        <v>1.9100657063765023</v>
      </c>
      <c r="X30" s="25">
        <v>3.2830482402003662</v>
      </c>
      <c r="Y30" s="25">
        <v>1.3297654858772634</v>
      </c>
      <c r="Z30" s="25">
        <v>1.6400496830323437</v>
      </c>
      <c r="AA30" s="25">
        <v>1.9075829220942633</v>
      </c>
      <c r="AB30" s="25">
        <v>2.2609771723369323</v>
      </c>
      <c r="AC30" s="25">
        <v>0.021471948482270183</v>
      </c>
      <c r="AD30" s="25">
        <v>0.1847966432585953</v>
      </c>
      <c r="AE30" s="25">
        <v>0.1623957949357077</v>
      </c>
      <c r="AF30" s="25">
        <v>0.03653691724088344</v>
      </c>
      <c r="AG30" s="25">
        <v>0.8943880217383489</v>
      </c>
      <c r="AH30" s="25">
        <v>2.339965049672247</v>
      </c>
      <c r="AI30" s="25">
        <v>0.7587485032415785</v>
      </c>
      <c r="AJ30" s="25">
        <v>0.8801025196831521</v>
      </c>
      <c r="AK30" s="25">
        <v>0.7195137233213896</v>
      </c>
      <c r="AL30" s="25">
        <v>0.005573260201085719</v>
      </c>
      <c r="AM30" s="25">
        <v>0.7742865002935995</v>
      </c>
      <c r="AN30" s="25">
        <v>0.9361113485206178</v>
      </c>
      <c r="AO30" s="25">
        <v>0.8811997521780291</v>
      </c>
      <c r="AP30" s="25">
        <v>3.470163448656033</v>
      </c>
      <c r="AQ30" s="25">
        <v>0.1118681294474337</v>
      </c>
      <c r="AR30" s="25">
        <v>0.7278866170143924</v>
      </c>
      <c r="AS30" s="25">
        <v>0.059037588840821116</v>
      </c>
      <c r="AT30" s="25">
        <v>3.3988052428487547</v>
      </c>
      <c r="AU30" s="25">
        <v>1.411672191930207</v>
      </c>
      <c r="AV30" s="25">
        <v>0.09305753532182104</v>
      </c>
      <c r="AW30" s="25">
        <v>0.1191254203266744</v>
      </c>
    </row>
    <row r="31" spans="1:49" s="17" customFormat="1" ht="12.75">
      <c r="A31" s="16">
        <v>1982</v>
      </c>
      <c r="B31" s="25">
        <v>0.9342261236263975</v>
      </c>
      <c r="C31" s="25">
        <v>1.351603020528737</v>
      </c>
      <c r="D31" s="25">
        <v>0.8450813365369636</v>
      </c>
      <c r="E31" s="25">
        <v>6.0965767565041284</v>
      </c>
      <c r="F31" s="25">
        <v>0.5221135296655363</v>
      </c>
      <c r="G31" s="25">
        <v>0.03803843219049217</v>
      </c>
      <c r="H31" s="25">
        <v>0.17245392452694525</v>
      </c>
      <c r="I31" s="25">
        <v>2.5529064316272603</v>
      </c>
      <c r="J31" s="25">
        <v>1.3932734058743874</v>
      </c>
      <c r="K31" s="25">
        <v>4.426518630987333</v>
      </c>
      <c r="L31" s="25">
        <v>0.7205123547880691</v>
      </c>
      <c r="M31" s="25">
        <v>5.2028057629393505</v>
      </c>
      <c r="N31" s="25">
        <v>2.275178758972761</v>
      </c>
      <c r="O31" s="25">
        <v>1.5383622574807962</v>
      </c>
      <c r="P31" s="25">
        <v>0.8783816971251213</v>
      </c>
      <c r="Q31" s="25">
        <v>1.7615716622526871</v>
      </c>
      <c r="R31" s="25">
        <v>0.06152172297386364</v>
      </c>
      <c r="S31" s="25">
        <v>0.37433220235598647</v>
      </c>
      <c r="T31" s="25">
        <v>0.152115144343116</v>
      </c>
      <c r="U31" s="25">
        <v>2.2129409133941302</v>
      </c>
      <c r="V31" s="25">
        <v>3.5894553345237097</v>
      </c>
      <c r="W31" s="25">
        <v>1.8506937601112086</v>
      </c>
      <c r="X31" s="25">
        <v>3.218546457032607</v>
      </c>
      <c r="Y31" s="25">
        <v>1.0775443817033565</v>
      </c>
      <c r="Z31" s="25">
        <v>1.4392071218857478</v>
      </c>
      <c r="AA31" s="25">
        <v>1.9422237480077176</v>
      </c>
      <c r="AB31" s="25">
        <v>2.251076089014584</v>
      </c>
      <c r="AC31" s="25">
        <v>0.014269967008999726</v>
      </c>
      <c r="AD31" s="25">
        <v>0.1797278973480173</v>
      </c>
      <c r="AE31" s="25">
        <v>0.14548792119548934</v>
      </c>
      <c r="AF31" s="25">
        <v>0.03135706344146584</v>
      </c>
      <c r="AG31" s="25">
        <v>0.8587081316284587</v>
      </c>
      <c r="AH31" s="25">
        <v>2.318367451196568</v>
      </c>
      <c r="AI31" s="25">
        <v>0.7545240487974403</v>
      </c>
      <c r="AJ31" s="25">
        <v>0.8650572629333589</v>
      </c>
      <c r="AK31" s="25">
        <v>0.6717363928002205</v>
      </c>
      <c r="AL31" s="25">
        <v>0.004263555161959088</v>
      </c>
      <c r="AM31" s="25">
        <v>0.7181667270243388</v>
      </c>
      <c r="AN31" s="25">
        <v>0.9202665168310425</v>
      </c>
      <c r="AO31" s="25">
        <v>0.857933846992702</v>
      </c>
      <c r="AP31" s="25">
        <v>3.389747480436684</v>
      </c>
      <c r="AQ31" s="25">
        <v>0.09312850959291527</v>
      </c>
      <c r="AR31" s="25">
        <v>0.7172728056131437</v>
      </c>
      <c r="AS31" s="25">
        <v>0.0449986723309406</v>
      </c>
      <c r="AT31" s="25">
        <v>3.0050841168645968</v>
      </c>
      <c r="AU31" s="25">
        <v>1.439970852157657</v>
      </c>
      <c r="AV31" s="25">
        <v>0.09032644845231105</v>
      </c>
      <c r="AW31" s="25">
        <v>0.1091836892159095</v>
      </c>
    </row>
    <row r="32" spans="1:49" s="17" customFormat="1" ht="12.75">
      <c r="A32" s="16">
        <v>1983</v>
      </c>
      <c r="B32" s="25">
        <v>0.8477446577330788</v>
      </c>
      <c r="C32" s="25">
        <v>1.1593617426249125</v>
      </c>
      <c r="D32" s="25">
        <v>0.7266357315421764</v>
      </c>
      <c r="E32" s="25">
        <v>5.302504300933527</v>
      </c>
      <c r="F32" s="25">
        <v>0.480094649058684</v>
      </c>
      <c r="G32" s="25">
        <v>0.04135956248876532</v>
      </c>
      <c r="H32" s="25">
        <v>0.15428288842019486</v>
      </c>
      <c r="I32" s="25">
        <v>2.346243525830767</v>
      </c>
      <c r="J32" s="25">
        <v>1.1555981566742963</v>
      </c>
      <c r="K32" s="25">
        <v>3.779933070092394</v>
      </c>
      <c r="L32" s="25">
        <v>0.6407432154541206</v>
      </c>
      <c r="M32" s="25">
        <v>4.475348295325176</v>
      </c>
      <c r="N32" s="25">
        <v>2.0052764113748847</v>
      </c>
      <c r="O32" s="25">
        <v>1.3939203230793198</v>
      </c>
      <c r="P32" s="25">
        <v>0.6444701050966481</v>
      </c>
      <c r="Q32" s="25">
        <v>1.5481746473809723</v>
      </c>
      <c r="R32" s="25">
        <v>0.04945255019353602</v>
      </c>
      <c r="S32" s="25">
        <v>0.3350633905353098</v>
      </c>
      <c r="T32" s="25">
        <v>0.14030163612832097</v>
      </c>
      <c r="U32" s="25">
        <v>1.9099356345944132</v>
      </c>
      <c r="V32" s="25">
        <v>3.0394791124905627</v>
      </c>
      <c r="W32" s="25">
        <v>1.6202250182750726</v>
      </c>
      <c r="X32" s="25">
        <v>2.612278473761789</v>
      </c>
      <c r="Y32" s="25">
        <v>0.8036305571200881</v>
      </c>
      <c r="Z32" s="25">
        <v>1.237492769062998</v>
      </c>
      <c r="AA32" s="25">
        <v>1.7819349131784248</v>
      </c>
      <c r="AB32" s="25">
        <v>1.920214093975817</v>
      </c>
      <c r="AC32" s="25">
        <v>0.01540162396491186</v>
      </c>
      <c r="AD32" s="25">
        <v>0.16798878234088704</v>
      </c>
      <c r="AE32" s="25">
        <v>0.13064783191726487</v>
      </c>
      <c r="AF32" s="25">
        <v>0.029960108440087722</v>
      </c>
      <c r="AG32" s="25">
        <v>0.7671985681929847</v>
      </c>
      <c r="AH32" s="25">
        <v>2.033246806955313</v>
      </c>
      <c r="AI32" s="25">
        <v>0.7003866898750105</v>
      </c>
      <c r="AJ32" s="25">
        <v>0.7696715693793665</v>
      </c>
      <c r="AK32" s="25">
        <v>0.6380810176519228</v>
      </c>
      <c r="AL32" s="25">
        <v>0.0043709697844140595</v>
      </c>
      <c r="AM32" s="25">
        <v>0.6105755441178233</v>
      </c>
      <c r="AN32" s="25">
        <v>0.7745906613778806</v>
      </c>
      <c r="AO32" s="25">
        <v>0.7912102782604528</v>
      </c>
      <c r="AP32" s="25">
        <v>3.073220898294726</v>
      </c>
      <c r="AQ32" s="25">
        <v>0.09499115811233479</v>
      </c>
      <c r="AR32" s="25">
        <v>0.584171093628291</v>
      </c>
      <c r="AS32" s="25">
        <v>0.04369346247318657</v>
      </c>
      <c r="AT32" s="25">
        <v>2.7138841084760386</v>
      </c>
      <c r="AU32" s="25">
        <v>1.2537233022157777</v>
      </c>
      <c r="AV32" s="25">
        <v>0.07278222626337674</v>
      </c>
      <c r="AW32" s="25">
        <v>0.10209844569607056</v>
      </c>
    </row>
    <row r="33" spans="1:49" s="17" customFormat="1" ht="12.75">
      <c r="A33" s="16">
        <v>1984</v>
      </c>
      <c r="B33" s="25">
        <v>0.981084214459896</v>
      </c>
      <c r="C33" s="25">
        <v>1.3583065372380532</v>
      </c>
      <c r="D33" s="25">
        <v>0.8622825253154698</v>
      </c>
      <c r="E33" s="25">
        <v>6.499329672726401</v>
      </c>
      <c r="F33" s="25">
        <v>0.5935272798303114</v>
      </c>
      <c r="G33" s="25">
        <v>0.05114311441993122</v>
      </c>
      <c r="H33" s="25">
        <v>0.18747659903891092</v>
      </c>
      <c r="I33" s="25">
        <v>2.9584225268733446</v>
      </c>
      <c r="J33" s="25">
        <v>1.3541939434611192</v>
      </c>
      <c r="K33" s="25">
        <v>4.47634859851163</v>
      </c>
      <c r="L33" s="25">
        <v>0.7598157443646866</v>
      </c>
      <c r="M33" s="25">
        <v>5.441222245257468</v>
      </c>
      <c r="N33" s="25">
        <v>2.4109433460759524</v>
      </c>
      <c r="O33" s="25">
        <v>1.7505005284791544</v>
      </c>
      <c r="P33" s="25">
        <v>0.8022025616259422</v>
      </c>
      <c r="Q33" s="25">
        <v>1.7804682816638107</v>
      </c>
      <c r="R33" s="25">
        <v>0.07598251910793678</v>
      </c>
      <c r="S33" s="25">
        <v>0.3681399394825458</v>
      </c>
      <c r="T33" s="25">
        <v>0.16278153702349993</v>
      </c>
      <c r="U33" s="25">
        <v>2.28884060661258</v>
      </c>
      <c r="V33" s="25">
        <v>3.568201132455331</v>
      </c>
      <c r="W33" s="25">
        <v>1.9547086605869595</v>
      </c>
      <c r="X33" s="25">
        <v>3.2745846824930793</v>
      </c>
      <c r="Y33" s="25">
        <v>0.8775684465588935</v>
      </c>
      <c r="Z33" s="25">
        <v>1.4858235526741523</v>
      </c>
      <c r="AA33" s="25">
        <v>2.1745467446403106</v>
      </c>
      <c r="AB33" s="25">
        <v>2.303720161299987</v>
      </c>
      <c r="AC33" s="25">
        <v>0.019163253861732597</v>
      </c>
      <c r="AD33" s="25">
        <v>0.2108229220942634</v>
      </c>
      <c r="AE33" s="25">
        <v>0.16855198125756468</v>
      </c>
      <c r="AF33" s="25">
        <v>0.0379790012582837</v>
      </c>
      <c r="AG33" s="25">
        <v>0.8929926268170215</v>
      </c>
      <c r="AH33" s="25">
        <v>2.346790715064652</v>
      </c>
      <c r="AI33" s="25">
        <v>0.9631095381499635</v>
      </c>
      <c r="AJ33" s="25">
        <v>1.0195342627056696</v>
      </c>
      <c r="AK33" s="25">
        <v>0.79522879887833</v>
      </c>
      <c r="AL33" s="25">
        <v>0.00542226394238259</v>
      </c>
      <c r="AM33" s="25">
        <v>0.6524490009227414</v>
      </c>
      <c r="AN33" s="25">
        <v>0.9112007233333732</v>
      </c>
      <c r="AO33" s="25">
        <v>0.9188720720936643</v>
      </c>
      <c r="AP33" s="25">
        <v>3.758879386916246</v>
      </c>
      <c r="AQ33" s="25">
        <v>0.12385053111555838</v>
      </c>
      <c r="AR33" s="25">
        <v>0.7119550076096205</v>
      </c>
      <c r="AS33" s="25">
        <v>0.05213384883818472</v>
      </c>
      <c r="AT33" s="25">
        <v>3.41567053938428</v>
      </c>
      <c r="AU33" s="25">
        <v>1.5188061799705201</v>
      </c>
      <c r="AV33" s="25">
        <v>0.0962598984265462</v>
      </c>
      <c r="AW33" s="25">
        <v>0.13249008076982996</v>
      </c>
    </row>
    <row r="34" spans="1:49" s="17" customFormat="1" ht="12.75">
      <c r="A34" s="16">
        <v>1985</v>
      </c>
      <c r="B34" s="25">
        <v>0.8829702109890573</v>
      </c>
      <c r="C34" s="25">
        <v>1.2375979516407736</v>
      </c>
      <c r="D34" s="25">
        <v>0.755164603400961</v>
      </c>
      <c r="E34" s="25">
        <v>6.011035922202116</v>
      </c>
      <c r="F34" s="25">
        <v>0.5896105877982432</v>
      </c>
      <c r="G34" s="25">
        <v>0.052627052356585616</v>
      </c>
      <c r="H34" s="25">
        <v>0.16791771423777965</v>
      </c>
      <c r="I34" s="25">
        <v>2.865653341642</v>
      </c>
      <c r="J34" s="25">
        <v>1.2199833846633192</v>
      </c>
      <c r="K34" s="25">
        <v>3.969377656476566</v>
      </c>
      <c r="L34" s="25">
        <v>0.725523385502175</v>
      </c>
      <c r="M34" s="25">
        <v>4.868534038371661</v>
      </c>
      <c r="N34" s="25">
        <v>2.2374229079535515</v>
      </c>
      <c r="O34" s="25">
        <v>1.665884305007969</v>
      </c>
      <c r="P34" s="25">
        <v>0.7338172127218474</v>
      </c>
      <c r="Q34" s="25">
        <v>1.5322194422807291</v>
      </c>
      <c r="R34" s="25">
        <v>0.07482407979915395</v>
      </c>
      <c r="S34" s="25">
        <v>0.32425068917995853</v>
      </c>
      <c r="T34" s="25">
        <v>0.15650249343894929</v>
      </c>
      <c r="U34" s="25">
        <v>2.2502174565892124</v>
      </c>
      <c r="V34" s="25">
        <v>3.1485207904418377</v>
      </c>
      <c r="W34" s="25">
        <v>1.749030643402399</v>
      </c>
      <c r="X34" s="25">
        <v>2.5787185387131952</v>
      </c>
      <c r="Y34" s="25">
        <v>0.8057031053243375</v>
      </c>
      <c r="Z34" s="25">
        <v>1.2826654415377425</v>
      </c>
      <c r="AA34" s="25">
        <v>2.0856213944180135</v>
      </c>
      <c r="AB34" s="25">
        <v>2.1546548264167678</v>
      </c>
      <c r="AC34" s="25">
        <v>0.01743247820772466</v>
      </c>
      <c r="AD34" s="25">
        <v>0.19780557575467062</v>
      </c>
      <c r="AE34" s="25">
        <v>0.16946027071075054</v>
      </c>
      <c r="AF34" s="25">
        <v>0.03677038007357964</v>
      </c>
      <c r="AG34" s="25">
        <v>0.8613542628255061</v>
      </c>
      <c r="AH34" s="25">
        <v>2.2592578115450523</v>
      </c>
      <c r="AI34" s="25">
        <v>0.9621821685620813</v>
      </c>
      <c r="AJ34" s="25">
        <v>0.9374984710055484</v>
      </c>
      <c r="AK34" s="25">
        <v>0.7800467030570302</v>
      </c>
      <c r="AL34" s="25">
        <v>0.0052281120040265075</v>
      </c>
      <c r="AM34" s="25">
        <v>0.5637835875465865</v>
      </c>
      <c r="AN34" s="25">
        <v>0.9082291756444211</v>
      </c>
      <c r="AO34" s="25">
        <v>0.8553434224118301</v>
      </c>
      <c r="AP34" s="25">
        <v>3.6428166297170663</v>
      </c>
      <c r="AQ34" s="25">
        <v>0.1302877084856256</v>
      </c>
      <c r="AR34" s="25">
        <v>0.6321232065862163</v>
      </c>
      <c r="AS34" s="25">
        <v>0.05027713074166836</v>
      </c>
      <c r="AT34" s="25">
        <v>3.1525427361079483</v>
      </c>
      <c r="AU34" s="25">
        <v>1.4308334583627933</v>
      </c>
      <c r="AV34" s="25">
        <v>0.08662623326183087</v>
      </c>
      <c r="AW34" s="25">
        <v>0.12393225041044015</v>
      </c>
    </row>
    <row r="35" spans="1:49" s="17" customFormat="1" ht="12.75">
      <c r="A35" s="16">
        <v>1986</v>
      </c>
      <c r="B35" s="25">
        <v>0.8672518404016788</v>
      </c>
      <c r="C35" s="25">
        <v>1.2461216912350974</v>
      </c>
      <c r="D35" s="25">
        <v>0.7556839051134253</v>
      </c>
      <c r="E35" s="25">
        <v>5.926870513020241</v>
      </c>
      <c r="F35" s="25">
        <v>0.561371470154709</v>
      </c>
      <c r="G35" s="25">
        <v>0.058647293563579284</v>
      </c>
      <c r="H35" s="25">
        <v>0.167617798842379</v>
      </c>
      <c r="I35" s="25">
        <v>3.017735714884897</v>
      </c>
      <c r="J35" s="25">
        <v>1.2051765288146967</v>
      </c>
      <c r="K35" s="25">
        <v>3.8772517945522305</v>
      </c>
      <c r="L35" s="25">
        <v>0.7542769094155571</v>
      </c>
      <c r="M35" s="25">
        <v>4.913787660431171</v>
      </c>
      <c r="N35" s="25">
        <v>2.1519611262238305</v>
      </c>
      <c r="O35" s="25">
        <v>1.7514088655074478</v>
      </c>
      <c r="P35" s="25">
        <v>0.7036785178616367</v>
      </c>
      <c r="Q35" s="25">
        <v>1.5007636332043093</v>
      </c>
      <c r="R35" s="25">
        <v>0.07745039746186201</v>
      </c>
      <c r="S35" s="25">
        <v>0.32350271178113055</v>
      </c>
      <c r="T35" s="25">
        <v>0.158097597996333</v>
      </c>
      <c r="U35" s="25">
        <v>2.1629802269704124</v>
      </c>
      <c r="V35" s="25">
        <v>3.1630081812407873</v>
      </c>
      <c r="W35" s="25">
        <v>1.7353863014847748</v>
      </c>
      <c r="X35" s="25">
        <v>1.973837082219852</v>
      </c>
      <c r="Y35" s="25">
        <v>0.8152498123359737</v>
      </c>
      <c r="Z35" s="25">
        <v>1.323765060457536</v>
      </c>
      <c r="AA35" s="25">
        <v>2.0723083789710834</v>
      </c>
      <c r="AB35" s="25">
        <v>2.1810796002252926</v>
      </c>
      <c r="AC35" s="25">
        <v>0.020130781010701402</v>
      </c>
      <c r="AD35" s="25">
        <v>0.20620051014416335</v>
      </c>
      <c r="AE35" s="25">
        <v>0.1809384485961149</v>
      </c>
      <c r="AF35" s="25">
        <v>0.038226060924898435</v>
      </c>
      <c r="AG35" s="25">
        <v>0.9608952940189581</v>
      </c>
      <c r="AH35" s="25">
        <v>2.193610291562309</v>
      </c>
      <c r="AI35" s="25">
        <v>1.1172210079451628</v>
      </c>
      <c r="AJ35" s="25">
        <v>1.1076588420194855</v>
      </c>
      <c r="AK35" s="25">
        <v>0.7869100527280788</v>
      </c>
      <c r="AL35" s="25">
        <v>0.005775116469136098</v>
      </c>
      <c r="AM35" s="25">
        <v>0.5099574259110573</v>
      </c>
      <c r="AN35" s="25">
        <v>0.8967307719870097</v>
      </c>
      <c r="AO35" s="25">
        <v>0.808929721260201</v>
      </c>
      <c r="AP35" s="25">
        <v>3.7238529761405443</v>
      </c>
      <c r="AQ35" s="25">
        <v>0.12037879875849342</v>
      </c>
      <c r="AR35" s="25">
        <v>0.6252118642970987</v>
      </c>
      <c r="AS35" s="25">
        <v>0.05252304752717294</v>
      </c>
      <c r="AT35" s="25">
        <v>3.562691627020744</v>
      </c>
      <c r="AU35" s="25">
        <v>1.3848722326746319</v>
      </c>
      <c r="AV35" s="25">
        <v>0.08950720492048846</v>
      </c>
      <c r="AW35" s="25">
        <v>0.12892779560679232</v>
      </c>
    </row>
    <row r="36" spans="1:49" s="17" customFormat="1" ht="12.75">
      <c r="A36" s="16">
        <v>1987</v>
      </c>
      <c r="B36" s="25">
        <v>0.844871483528263</v>
      </c>
      <c r="C36" s="25">
        <v>1.1714506990155933</v>
      </c>
      <c r="D36" s="25">
        <v>0.7452801750811893</v>
      </c>
      <c r="E36" s="25">
        <v>6.225012544489317</v>
      </c>
      <c r="F36" s="25">
        <v>0.6101580602058791</v>
      </c>
      <c r="G36" s="25">
        <v>0.060090247989741996</v>
      </c>
      <c r="H36" s="25">
        <v>0.15842506141622828</v>
      </c>
      <c r="I36" s="25">
        <v>3.1682303102568095</v>
      </c>
      <c r="J36" s="25">
        <v>1.161598238043309</v>
      </c>
      <c r="K36" s="25">
        <v>4.036109753496231</v>
      </c>
      <c r="L36" s="25">
        <v>0.7948403682576964</v>
      </c>
      <c r="M36" s="25">
        <v>4.939444415017915</v>
      </c>
      <c r="N36" s="25">
        <v>2.3100616307356767</v>
      </c>
      <c r="O36" s="25">
        <v>1.8653950855033734</v>
      </c>
      <c r="P36" s="25">
        <v>0.7368621293755317</v>
      </c>
      <c r="Q36" s="25">
        <v>1.502053957601831</v>
      </c>
      <c r="R36" s="25">
        <v>0.08003130874686927</v>
      </c>
      <c r="S36" s="25">
        <v>0.3200004525027862</v>
      </c>
      <c r="T36" s="25">
        <v>0.16443198832792072</v>
      </c>
      <c r="U36" s="25">
        <v>2.284928668496171</v>
      </c>
      <c r="V36" s="25">
        <v>3.2205734454204467</v>
      </c>
      <c r="W36" s="25">
        <v>1.846890467003008</v>
      </c>
      <c r="X36" s="25">
        <v>1.9879691804378827</v>
      </c>
      <c r="Y36" s="25">
        <v>0.9185659434131843</v>
      </c>
      <c r="Z36" s="25">
        <v>1.3196342121346483</v>
      </c>
      <c r="AA36" s="25">
        <v>2.1837675782233035</v>
      </c>
      <c r="AB36" s="25">
        <v>2.37519739115846</v>
      </c>
      <c r="AC36" s="25">
        <v>0.019675774203985766</v>
      </c>
      <c r="AD36" s="25">
        <v>0.21777148261770943</v>
      </c>
      <c r="AE36" s="25">
        <v>0.1980670980382758</v>
      </c>
      <c r="AF36" s="25">
        <v>0.04038343178304792</v>
      </c>
      <c r="AG36" s="25">
        <v>0.9719371492084796</v>
      </c>
      <c r="AH36" s="25">
        <v>2.306786530372572</v>
      </c>
      <c r="AI36" s="25">
        <v>1.2002213800376287</v>
      </c>
      <c r="AJ36" s="25">
        <v>0.7206569893465313</v>
      </c>
      <c r="AK36" s="25">
        <v>0.8826123632964635</v>
      </c>
      <c r="AL36" s="25">
        <v>0.005856830903447697</v>
      </c>
      <c r="AM36" s="25">
        <v>0.4775648156314787</v>
      </c>
      <c r="AN36" s="25">
        <v>1.0541966817261255</v>
      </c>
      <c r="AO36" s="25">
        <v>0.8327031403166081</v>
      </c>
      <c r="AP36" s="25">
        <v>3.580069454863566</v>
      </c>
      <c r="AQ36" s="25">
        <v>0.13904230385753832</v>
      </c>
      <c r="AR36" s="25">
        <v>0.6803029253298501</v>
      </c>
      <c r="AS36" s="25">
        <v>0.055013763262909396</v>
      </c>
      <c r="AT36" s="25">
        <v>3.0435026124366367</v>
      </c>
      <c r="AU36" s="25">
        <v>1.5666120471676634</v>
      </c>
      <c r="AV36" s="25">
        <v>0.07677247789614966</v>
      </c>
      <c r="AW36" s="25">
        <v>0.12288686507603629</v>
      </c>
    </row>
    <row r="37" spans="1:49" s="17" customFormat="1" ht="12.75">
      <c r="A37" s="16">
        <v>1988</v>
      </c>
      <c r="B37" s="25">
        <v>0.7764244043359979</v>
      </c>
      <c r="C37" s="25">
        <v>1.3097901024494596</v>
      </c>
      <c r="D37" s="25">
        <v>0.6442343509053651</v>
      </c>
      <c r="E37" s="25">
        <v>5.209735146859684</v>
      </c>
      <c r="F37" s="25">
        <v>0.505404301892219</v>
      </c>
      <c r="G37" s="25">
        <v>0.04794367121646075</v>
      </c>
      <c r="H37" s="25">
        <v>0.14211795966301966</v>
      </c>
      <c r="I37" s="25">
        <v>2.8264480472635323</v>
      </c>
      <c r="J37" s="25">
        <v>1.021131148992774</v>
      </c>
      <c r="K37" s="25">
        <v>3.6924832600333146</v>
      </c>
      <c r="L37" s="25">
        <v>0.6829352791592268</v>
      </c>
      <c r="M37" s="25">
        <v>4.6649201193571965</v>
      </c>
      <c r="N37" s="25">
        <v>2.0910882620106173</v>
      </c>
      <c r="O37" s="25">
        <v>1.5522815032295947</v>
      </c>
      <c r="P37" s="25">
        <v>0.6767833988040314</v>
      </c>
      <c r="Q37" s="25">
        <v>1.4265984397282108</v>
      </c>
      <c r="R37" s="25">
        <v>0.06724307347178449</v>
      </c>
      <c r="S37" s="25">
        <v>0.2772037519623234</v>
      </c>
      <c r="T37" s="25">
        <v>0.14891418193583952</v>
      </c>
      <c r="U37" s="25">
        <v>2.0371112718252307</v>
      </c>
      <c r="V37" s="25">
        <v>2.97572498232411</v>
      </c>
      <c r="W37" s="25">
        <v>1.688543277769123</v>
      </c>
      <c r="X37" s="25">
        <v>1.8926607235730462</v>
      </c>
      <c r="Y37" s="25">
        <v>0.6743182614114348</v>
      </c>
      <c r="Z37" s="25">
        <v>1.1671200916749553</v>
      </c>
      <c r="AA37" s="25">
        <v>1.7996729457020624</v>
      </c>
      <c r="AB37" s="25">
        <v>2.041026782268985</v>
      </c>
      <c r="AC37" s="25">
        <v>0.016074745814708736</v>
      </c>
      <c r="AD37" s="25">
        <v>0.18305006650928135</v>
      </c>
      <c r="AE37" s="25">
        <v>0.15892819190623989</v>
      </c>
      <c r="AF37" s="25">
        <v>0.03425656602394334</v>
      </c>
      <c r="AG37" s="25">
        <v>0.8156383751363141</v>
      </c>
      <c r="AH37" s="25">
        <v>2.0414447673373517</v>
      </c>
      <c r="AI37" s="25">
        <v>1.0174314260548611</v>
      </c>
      <c r="AJ37" s="25">
        <v>0.6800871966637506</v>
      </c>
      <c r="AK37" s="25">
        <v>0.7057545722434599</v>
      </c>
      <c r="AL37" s="25">
        <v>0.005041677415605115</v>
      </c>
      <c r="AM37" s="25">
        <v>0.42754669658585687</v>
      </c>
      <c r="AN37" s="25">
        <v>0.9120249904729948</v>
      </c>
      <c r="AO37" s="25">
        <v>0.7564012290435845</v>
      </c>
      <c r="AP37" s="25">
        <v>3.2396322803695763</v>
      </c>
      <c r="AQ37" s="25">
        <v>0.12692685237336274</v>
      </c>
      <c r="AR37" s="25">
        <v>0.5687951225328652</v>
      </c>
      <c r="AS37" s="25">
        <v>0.0430367800400254</v>
      </c>
      <c r="AT37" s="25">
        <v>3.509437374621017</v>
      </c>
      <c r="AU37" s="25">
        <v>1.4127613131688377</v>
      </c>
      <c r="AV37" s="25">
        <v>0.06524063709899697</v>
      </c>
      <c r="AW37" s="25">
        <v>0.12215691025441297</v>
      </c>
    </row>
    <row r="38" spans="1:49" s="17" customFormat="1" ht="12.75">
      <c r="A38" s="16">
        <v>1989</v>
      </c>
      <c r="B38" s="25">
        <v>0.8489104951830336</v>
      </c>
      <c r="C38" s="25">
        <v>1.6870607790043057</v>
      </c>
      <c r="D38" s="25">
        <v>0.7332519155871391</v>
      </c>
      <c r="E38" s="25">
        <v>6.229531718336189</v>
      </c>
      <c r="F38" s="25">
        <v>0.5878413168837705</v>
      </c>
      <c r="G38" s="25">
        <v>0.05504289532277973</v>
      </c>
      <c r="H38" s="25">
        <v>0.16297976332282765</v>
      </c>
      <c r="I38" s="25">
        <v>3.354298225220799</v>
      </c>
      <c r="J38" s="25">
        <v>1.2636266624324421</v>
      </c>
      <c r="K38" s="25">
        <v>4.604520453701152</v>
      </c>
      <c r="L38" s="25">
        <v>0.6750548368425467</v>
      </c>
      <c r="M38" s="25">
        <v>5.7121959615085025</v>
      </c>
      <c r="N38" s="25">
        <v>2.44997890876844</v>
      </c>
      <c r="O38" s="25">
        <v>1.7458505662276655</v>
      </c>
      <c r="P38" s="25">
        <v>0.7374088335110909</v>
      </c>
      <c r="Q38" s="25">
        <v>1.8106458374776804</v>
      </c>
      <c r="R38" s="25">
        <v>0.07803821305738971</v>
      </c>
      <c r="S38" s="25">
        <v>0.35095194830251536</v>
      </c>
      <c r="T38" s="25">
        <v>0.1795462081321078</v>
      </c>
      <c r="U38" s="25">
        <v>2.6305611753568137</v>
      </c>
      <c r="V38" s="25">
        <v>3.6478033937708965</v>
      </c>
      <c r="W38" s="25">
        <v>2.0718114288111016</v>
      </c>
      <c r="X38" s="25">
        <v>2.390062070535789</v>
      </c>
      <c r="Y38" s="25">
        <v>0.816550174601843</v>
      </c>
      <c r="Z38" s="25">
        <v>1.3809791172840247</v>
      </c>
      <c r="AA38" s="25">
        <v>2.019021877359282</v>
      </c>
      <c r="AB38" s="25">
        <v>2.4233432849593153</v>
      </c>
      <c r="AC38" s="25">
        <v>0.017660344302371567</v>
      </c>
      <c r="AD38" s="25">
        <v>0.2088413560703201</v>
      </c>
      <c r="AE38" s="25">
        <v>0.19488719498603904</v>
      </c>
      <c r="AF38" s="25">
        <v>0.03810531635648975</v>
      </c>
      <c r="AG38" s="25">
        <v>0.8525647692547365</v>
      </c>
      <c r="AH38" s="25">
        <v>2.2595176651047972</v>
      </c>
      <c r="AI38" s="25">
        <v>1.1461144068690308</v>
      </c>
      <c r="AJ38" s="25">
        <v>0.8425267911368893</v>
      </c>
      <c r="AK38" s="25">
        <v>0.8367709422747374</v>
      </c>
      <c r="AL38" s="25">
        <v>0.005620632271981018</v>
      </c>
      <c r="AM38" s="25">
        <v>0.5106453739499324</v>
      </c>
      <c r="AN38" s="25">
        <v>1.1006574749242035</v>
      </c>
      <c r="AO38" s="25">
        <v>0.8876811673277649</v>
      </c>
      <c r="AP38" s="25">
        <v>3.4655170970795837</v>
      </c>
      <c r="AQ38" s="25">
        <v>0.13897769758050021</v>
      </c>
      <c r="AR38" s="25">
        <v>0.6447202890457416</v>
      </c>
      <c r="AS38" s="25">
        <v>0.05451835605833643</v>
      </c>
      <c r="AT38" s="25">
        <v>3.3876381367814297</v>
      </c>
      <c r="AU38" s="25">
        <v>1.6736051409876926</v>
      </c>
      <c r="AV38" s="25">
        <v>0.07388364567929344</v>
      </c>
      <c r="AW38" s="25">
        <v>0.10529974516759141</v>
      </c>
    </row>
    <row r="39" spans="1:49" s="17" customFormat="1" ht="12.75">
      <c r="A39" s="16">
        <v>1990</v>
      </c>
      <c r="B39" s="25">
        <v>0.8098756082734724</v>
      </c>
      <c r="C39" s="25">
        <v>1.8856975415977577</v>
      </c>
      <c r="D39" s="25">
        <v>0.6687718368545305</v>
      </c>
      <c r="E39" s="25">
        <v>6.8344822857622205</v>
      </c>
      <c r="F39" s="25">
        <v>0.6059398003523194</v>
      </c>
      <c r="G39" s="25">
        <v>0.05664223680899254</v>
      </c>
      <c r="H39" s="25">
        <v>0.14345256749793284</v>
      </c>
      <c r="I39" s="25">
        <v>3.428786249955061</v>
      </c>
      <c r="J39" s="25">
        <v>1.2227550457176413</v>
      </c>
      <c r="K39" s="25">
        <v>4.50525872469951</v>
      </c>
      <c r="L39" s="25">
        <v>0.8082011051325991</v>
      </c>
      <c r="M39" s="25">
        <v>5.859673804930075</v>
      </c>
      <c r="N39" s="25">
        <v>2.4572655086462065</v>
      </c>
      <c r="O39" s="25">
        <v>1.9498072908552733</v>
      </c>
      <c r="P39" s="25">
        <v>0.7807683411027359</v>
      </c>
      <c r="Q39" s="25">
        <v>1.7251346171821635</v>
      </c>
      <c r="R39" s="25">
        <v>0.06729275358011672</v>
      </c>
      <c r="S39" s="25">
        <v>0.32233346399511065</v>
      </c>
      <c r="T39" s="25">
        <v>0.15788930410919505</v>
      </c>
      <c r="U39" s="25">
        <v>2.5397733363691923</v>
      </c>
      <c r="V39" s="25">
        <v>3.866505737773677</v>
      </c>
      <c r="W39" s="25">
        <v>2.1253089733603363</v>
      </c>
      <c r="X39" s="25">
        <v>2.6148779956139823</v>
      </c>
      <c r="Y39" s="25">
        <v>0.8492141096744041</v>
      </c>
      <c r="Z39" s="25">
        <v>1.4483548431938835</v>
      </c>
      <c r="AA39" s="25">
        <v>2.0713778781741707</v>
      </c>
      <c r="AB39" s="25">
        <v>2.4739545352139682</v>
      </c>
      <c r="AC39" s="25">
        <v>0.016271329706280636</v>
      </c>
      <c r="AD39" s="25">
        <v>0.2042852109722339</v>
      </c>
      <c r="AE39" s="25">
        <v>0.17601827699018538</v>
      </c>
      <c r="AF39" s="25">
        <v>0.03739453211020169</v>
      </c>
      <c r="AG39" s="25">
        <v>0.9478398626673218</v>
      </c>
      <c r="AH39" s="25">
        <v>2.347881641041619</v>
      </c>
      <c r="AI39" s="25">
        <v>1.073821198245593</v>
      </c>
      <c r="AJ39" s="25">
        <v>0.7812331727923113</v>
      </c>
      <c r="AK39" s="25">
        <v>0.9095011086078588</v>
      </c>
      <c r="AL39" s="25">
        <v>0.005580554450130022</v>
      </c>
      <c r="AM39" s="25">
        <v>0.49331743657650967</v>
      </c>
      <c r="AN39" s="25">
        <v>1.2344816733974857</v>
      </c>
      <c r="AO39" s="25">
        <v>0.8857470752693325</v>
      </c>
      <c r="AP39" s="25">
        <v>3.5983186309873334</v>
      </c>
      <c r="AQ39" s="25">
        <v>0.11381790523326182</v>
      </c>
      <c r="AR39" s="25">
        <v>0.6295819880882476</v>
      </c>
      <c r="AS39" s="25">
        <v>0.04657822693446139</v>
      </c>
      <c r="AT39" s="25">
        <v>3.056868076743322</v>
      </c>
      <c r="AU39" s="25">
        <v>1.7466210864380984</v>
      </c>
      <c r="AV39" s="25">
        <v>0.07935195732620706</v>
      </c>
      <c r="AW39" s="25">
        <v>0.11812933313360577</v>
      </c>
    </row>
    <row r="40" spans="1:49" s="17" customFormat="1" ht="12.75">
      <c r="A40" s="16">
        <v>1991</v>
      </c>
      <c r="B40" s="25">
        <v>0.8859236878474146</v>
      </c>
      <c r="C40" s="25">
        <v>2.379210888651276</v>
      </c>
      <c r="D40" s="25">
        <v>0.7387849195297613</v>
      </c>
      <c r="E40" s="25">
        <v>7.55335219600465</v>
      </c>
      <c r="F40" s="25">
        <v>0.6530844157369348</v>
      </c>
      <c r="G40" s="25">
        <v>0.06017029814133522</v>
      </c>
      <c r="H40" s="25">
        <v>0.22406463395927953</v>
      </c>
      <c r="I40" s="25">
        <v>3.6279215729744627</v>
      </c>
      <c r="J40" s="25">
        <v>1.5109410811652906</v>
      </c>
      <c r="K40" s="25">
        <v>5.2495053183457765</v>
      </c>
      <c r="L40" s="25">
        <v>0.8222322818076144</v>
      </c>
      <c r="M40" s="25">
        <v>6.915944136997137</v>
      </c>
      <c r="N40" s="25">
        <v>2.814381160497082</v>
      </c>
      <c r="O40" s="25">
        <v>2.1378044291586273</v>
      </c>
      <c r="P40" s="25">
        <v>0.8552164915455319</v>
      </c>
      <c r="Q40" s="25">
        <v>2.262080754251201</v>
      </c>
      <c r="R40" s="25">
        <v>0.07486107106306998</v>
      </c>
      <c r="S40" s="25">
        <v>0.35497087229019614</v>
      </c>
      <c r="T40" s="25">
        <v>0.16646253969585484</v>
      </c>
      <c r="U40" s="25">
        <v>2.3128498663822543</v>
      </c>
      <c r="V40" s="25">
        <v>4.226062261075893</v>
      </c>
      <c r="W40" s="25">
        <v>2.499105474133282</v>
      </c>
      <c r="X40" s="25">
        <v>3.236889618560284</v>
      </c>
      <c r="Y40" s="25">
        <v>0.9499762050163577</v>
      </c>
      <c r="Z40" s="25">
        <v>1.5838740386113341</v>
      </c>
      <c r="AA40" s="25">
        <v>2.258258636020468</v>
      </c>
      <c r="AB40" s="25">
        <v>2.696280708713315</v>
      </c>
      <c r="AC40" s="25">
        <v>0.018280429637973803</v>
      </c>
      <c r="AD40" s="25">
        <v>0.26761891260320925</v>
      </c>
      <c r="AE40" s="25">
        <v>0.17863447673373517</v>
      </c>
      <c r="AF40" s="25">
        <v>0.036677248325284316</v>
      </c>
      <c r="AG40" s="25">
        <v>1.0207679806344148</v>
      </c>
      <c r="AH40" s="25">
        <v>2.535979555885772</v>
      </c>
      <c r="AI40" s="25">
        <v>1.1372041280093952</v>
      </c>
      <c r="AJ40" s="25">
        <v>0.8790560987213442</v>
      </c>
      <c r="AK40" s="25">
        <v>0.901177751387108</v>
      </c>
      <c r="AL40" s="25">
        <v>0.006424617161791316</v>
      </c>
      <c r="AM40" s="25">
        <v>0.5492901205555623</v>
      </c>
      <c r="AN40" s="25">
        <v>1.3611188538833032</v>
      </c>
      <c r="AO40" s="25">
        <v>1.0276184001821516</v>
      </c>
      <c r="AP40" s="25">
        <v>4.2983796457631795</v>
      </c>
      <c r="AQ40" s="25">
        <v>0.11563390305223675</v>
      </c>
      <c r="AR40" s="25">
        <v>0.7044520387791053</v>
      </c>
      <c r="AS40" s="25">
        <v>0.04693843228636141</v>
      </c>
      <c r="AT40" s="25">
        <v>3.0895736131916065</v>
      </c>
      <c r="AU40" s="25">
        <v>1.9102892278931538</v>
      </c>
      <c r="AV40" s="25">
        <v>0.07619825519191822</v>
      </c>
      <c r="AW40" s="25">
        <v>0.11812781149711794</v>
      </c>
    </row>
    <row r="41" spans="1:49" s="17" customFormat="1" ht="12.75">
      <c r="A41" s="16">
        <v>1992</v>
      </c>
      <c r="B41" s="25">
        <v>0.7671505838587981</v>
      </c>
      <c r="C41" s="25">
        <v>2.5084695159406136</v>
      </c>
      <c r="D41" s="25">
        <v>0.7187131119153474</v>
      </c>
      <c r="E41" s="25">
        <v>9.204361562428847</v>
      </c>
      <c r="F41" s="25">
        <v>0.6315958548539792</v>
      </c>
      <c r="G41" s="25">
        <v>0.043145916509880526</v>
      </c>
      <c r="H41" s="25">
        <v>0.20361384171989408</v>
      </c>
      <c r="I41" s="25">
        <v>3.2372120699366063</v>
      </c>
      <c r="J41" s="25">
        <v>1.3281011000994645</v>
      </c>
      <c r="K41" s="25">
        <v>5.449482030510384</v>
      </c>
      <c r="L41" s="25">
        <v>0.8554040154828813</v>
      </c>
      <c r="M41" s="25">
        <v>6.854810483300778</v>
      </c>
      <c r="N41" s="25">
        <v>2.884106244682253</v>
      </c>
      <c r="O41" s="25">
        <v>2.3749778494134004</v>
      </c>
      <c r="P41" s="25">
        <v>0.8408636384771171</v>
      </c>
      <c r="Q41" s="25">
        <v>2.2825680587678407</v>
      </c>
      <c r="R41" s="25">
        <v>0.06330257491581483</v>
      </c>
      <c r="S41" s="25">
        <v>0.354841269308663</v>
      </c>
      <c r="T41" s="25">
        <v>0.16798296235934185</v>
      </c>
      <c r="U41" s="25">
        <v>2.261988710199288</v>
      </c>
      <c r="V41" s="25">
        <v>3.8491861480939997</v>
      </c>
      <c r="W41" s="25">
        <v>2.2090820508825963</v>
      </c>
      <c r="X41" s="25">
        <v>3.1022930183230075</v>
      </c>
      <c r="Y41" s="25">
        <v>0.8777139597588889</v>
      </c>
      <c r="Z41" s="25">
        <v>1.6797189389672487</v>
      </c>
      <c r="AA41" s="25">
        <v>2.3679243903315874</v>
      </c>
      <c r="AB41" s="25">
        <v>2.932431796229942</v>
      </c>
      <c r="AC41" s="25">
        <v>0.01436501961724208</v>
      </c>
      <c r="AD41" s="25">
        <v>0.22799839922345919</v>
      </c>
      <c r="AE41" s="25">
        <v>0.1727413787194267</v>
      </c>
      <c r="AF41" s="25">
        <v>0.03437871422579601</v>
      </c>
      <c r="AG41" s="25">
        <v>0.8465049109015302</v>
      </c>
      <c r="AH41" s="25">
        <v>2.605723211140005</v>
      </c>
      <c r="AI41" s="25">
        <v>1.187793426126763</v>
      </c>
      <c r="AJ41" s="25">
        <v>1.1720946564885497</v>
      </c>
      <c r="AK41" s="25">
        <v>0.8765697953191847</v>
      </c>
      <c r="AL41" s="25">
        <v>0.005500798305511282</v>
      </c>
      <c r="AM41" s="25">
        <v>0.5112681383393052</v>
      </c>
      <c r="AN41" s="25">
        <v>1.542379483983846</v>
      </c>
      <c r="AO41" s="25">
        <v>1.0750604481886707</v>
      </c>
      <c r="AP41" s="25">
        <v>4.518913344997423</v>
      </c>
      <c r="AQ41" s="25">
        <v>0.12149492803815595</v>
      </c>
      <c r="AR41" s="25">
        <v>0.695075244766139</v>
      </c>
      <c r="AS41" s="25">
        <v>0.04620971936678371</v>
      </c>
      <c r="AT41" s="25">
        <v>3.899127640298633</v>
      </c>
      <c r="AU41" s="25">
        <v>1.8515673756995459</v>
      </c>
      <c r="AV41" s="25">
        <v>0.06634345744005177</v>
      </c>
      <c r="AW41" s="25">
        <v>0.11630006141622826</v>
      </c>
    </row>
    <row r="42" spans="1:49" s="17" customFormat="1" ht="12.75">
      <c r="A42" s="16">
        <v>1993</v>
      </c>
      <c r="B42" s="25">
        <v>0.8611376331437073</v>
      </c>
      <c r="C42" s="25">
        <v>2.3425387120215224</v>
      </c>
      <c r="D42" s="25">
        <v>0.7259166648291729</v>
      </c>
      <c r="E42" s="25">
        <v>9.579947531966399</v>
      </c>
      <c r="F42" s="25">
        <v>0.6929536703536376</v>
      </c>
      <c r="G42" s="25">
        <v>0.04915254933071291</v>
      </c>
      <c r="H42" s="25">
        <v>0.18785620465684807</v>
      </c>
      <c r="I42" s="25">
        <v>3.773447585892842</v>
      </c>
      <c r="J42" s="25">
        <v>1.643738259014704</v>
      </c>
      <c r="K42" s="25">
        <v>5.5692481119752655</v>
      </c>
      <c r="L42" s="25">
        <v>0.8704381136529773</v>
      </c>
      <c r="M42" s="25">
        <v>5.740676563567294</v>
      </c>
      <c r="N42" s="25">
        <v>2.8942215082627296</v>
      </c>
      <c r="O42" s="25">
        <v>2.415220260764318</v>
      </c>
      <c r="P42" s="25">
        <v>0.8672809842175272</v>
      </c>
      <c r="Q42" s="25">
        <v>2.1424986302683138</v>
      </c>
      <c r="R42" s="25">
        <v>0.06549779481587116</v>
      </c>
      <c r="S42" s="25">
        <v>0.33030773652737666</v>
      </c>
      <c r="T42" s="25">
        <v>0.1552826408378971</v>
      </c>
      <c r="U42" s="25">
        <v>2.491770740709672</v>
      </c>
      <c r="V42" s="25">
        <v>3.7087521876160916</v>
      </c>
      <c r="W42" s="25">
        <v>2.2719235718479993</v>
      </c>
      <c r="X42" s="25">
        <v>3.156903821587355</v>
      </c>
      <c r="Y42" s="25">
        <v>0.9360534882020923</v>
      </c>
      <c r="Z42" s="25">
        <v>1.904412959123755</v>
      </c>
      <c r="AA42" s="25">
        <v>2.369870763478615</v>
      </c>
      <c r="AB42" s="25">
        <v>2.7931645990868454</v>
      </c>
      <c r="AC42" s="25">
        <v>0.014735752789195538</v>
      </c>
      <c r="AD42" s="25">
        <v>0.21065509485062375</v>
      </c>
      <c r="AE42" s="25">
        <v>0.19105953419535754</v>
      </c>
      <c r="AF42" s="25">
        <v>0.03880230015458914</v>
      </c>
      <c r="AG42" s="25">
        <v>0.8753736388366269</v>
      </c>
      <c r="AH42" s="25">
        <v>2.5486794180737475</v>
      </c>
      <c r="AI42" s="25">
        <v>1.0299870620873128</v>
      </c>
      <c r="AJ42" s="25">
        <v>1.135673524752238</v>
      </c>
      <c r="AK42" s="25">
        <v>0.8138042963797381</v>
      </c>
      <c r="AL42" s="25">
        <v>0.005276855038527449</v>
      </c>
      <c r="AM42" s="25">
        <v>0.6169122760554604</v>
      </c>
      <c r="AN42" s="25">
        <v>1.6503532421776697</v>
      </c>
      <c r="AO42" s="25">
        <v>1.0574638932496074</v>
      </c>
      <c r="AP42" s="25">
        <v>4.461003053435114</v>
      </c>
      <c r="AQ42" s="25">
        <v>0.11649653388378252</v>
      </c>
      <c r="AR42" s="25">
        <v>0.726333417738205</v>
      </c>
      <c r="AS42" s="25">
        <v>0.04363611338933694</v>
      </c>
      <c r="AT42" s="25">
        <v>3.2333829532517644</v>
      </c>
      <c r="AU42" s="25">
        <v>2.0063377928505517</v>
      </c>
      <c r="AV42" s="25">
        <v>0.0758806204896521</v>
      </c>
      <c r="AW42" s="25">
        <v>0.11256036022864813</v>
      </c>
    </row>
    <row r="43" spans="1:49" s="17" customFormat="1" ht="12.75">
      <c r="A43" s="16">
        <v>1994</v>
      </c>
      <c r="B43" s="25">
        <v>0.8833624363344165</v>
      </c>
      <c r="C43" s="25">
        <v>2.504359276691857</v>
      </c>
      <c r="D43" s="25">
        <v>0.8225399488297962</v>
      </c>
      <c r="E43" s="25">
        <v>7.952044679856676</v>
      </c>
      <c r="F43" s="25">
        <v>0.7388560151952737</v>
      </c>
      <c r="G43" s="25">
        <v>0.052641408750464365</v>
      </c>
      <c r="H43" s="25">
        <v>0.1863101040181193</v>
      </c>
      <c r="I43" s="25">
        <v>3.7252851210948266</v>
      </c>
      <c r="J43" s="25">
        <v>1.5326253526190277</v>
      </c>
      <c r="K43" s="25">
        <v>6.058803867125241</v>
      </c>
      <c r="L43" s="25">
        <v>1.0130476141742664</v>
      </c>
      <c r="M43" s="25">
        <v>5.855067953311683</v>
      </c>
      <c r="N43" s="25">
        <v>3.280310194494709</v>
      </c>
      <c r="O43" s="25">
        <v>2.7166272939710234</v>
      </c>
      <c r="P43" s="25">
        <v>0.784616680048414</v>
      </c>
      <c r="Q43" s="25">
        <v>2.1445932472108047</v>
      </c>
      <c r="R43" s="25">
        <v>0.07335206033769938</v>
      </c>
      <c r="S43" s="25">
        <v>0.44063886682564984</v>
      </c>
      <c r="T43" s="25">
        <v>0.18255329969921028</v>
      </c>
      <c r="U43" s="25">
        <v>2.3129411986051025</v>
      </c>
      <c r="V43" s="25">
        <v>4.195261410236437</v>
      </c>
      <c r="W43" s="25">
        <v>2.5986997375579706</v>
      </c>
      <c r="X43" s="25">
        <v>2.6280885807758216</v>
      </c>
      <c r="Y43" s="25">
        <v>1.1149128894987237</v>
      </c>
      <c r="Z43" s="25">
        <v>1.6025337184080914</v>
      </c>
      <c r="AA43" s="25">
        <v>2.5619972904957637</v>
      </c>
      <c r="AB43" s="25">
        <v>3.0593169376969813</v>
      </c>
      <c r="AC43" s="25">
        <v>0.010054974764820784</v>
      </c>
      <c r="AD43" s="25">
        <v>0.24063485601639362</v>
      </c>
      <c r="AE43" s="25">
        <v>0.21436172444785315</v>
      </c>
      <c r="AF43" s="25">
        <v>0.05050609965606912</v>
      </c>
      <c r="AG43" s="25">
        <v>0.9055359706160796</v>
      </c>
      <c r="AH43" s="25">
        <v>2.8545364614665596</v>
      </c>
      <c r="AI43" s="25">
        <v>0.9432437635864681</v>
      </c>
      <c r="AJ43" s="25">
        <v>0.7116718797560128</v>
      </c>
      <c r="AK43" s="25">
        <v>0.8678255648495452</v>
      </c>
      <c r="AL43" s="25">
        <v>0.004478561331144319</v>
      </c>
      <c r="AM43" s="25">
        <v>0.637445583783719</v>
      </c>
      <c r="AN43" s="25">
        <v>1.7925093220846766</v>
      </c>
      <c r="AO43" s="25">
        <v>0.9648757840305823</v>
      </c>
      <c r="AP43" s="25">
        <v>4.453584448811821</v>
      </c>
      <c r="AQ43" s="25">
        <v>0.12988448775869713</v>
      </c>
      <c r="AR43" s="25">
        <v>0.6622043133965272</v>
      </c>
      <c r="AS43" s="25">
        <v>0.052725040013421695</v>
      </c>
      <c r="AT43" s="25">
        <v>3.6491684674104525</v>
      </c>
      <c r="AU43" s="25">
        <v>2.160099695615181</v>
      </c>
      <c r="AV43" s="25">
        <v>0.057949998741716295</v>
      </c>
      <c r="AW43" s="25">
        <v>0.11967050142006304</v>
      </c>
    </row>
    <row r="44" spans="1:49" s="17" customFormat="1" ht="12.75">
      <c r="A44" s="16">
        <v>1995</v>
      </c>
      <c r="B44" s="25">
        <v>0.9243018145523615</v>
      </c>
      <c r="C44" s="25">
        <v>2.4340019269606015</v>
      </c>
      <c r="D44" s="25">
        <v>0.8005636756264456</v>
      </c>
      <c r="E44" s="25">
        <v>9.477092900883195</v>
      </c>
      <c r="F44" s="25">
        <v>0.7628369079775186</v>
      </c>
      <c r="G44" s="25">
        <v>0.058513285618416476</v>
      </c>
      <c r="H44" s="25">
        <v>0.19916727755341715</v>
      </c>
      <c r="I44" s="25">
        <v>4.2556309981185665</v>
      </c>
      <c r="J44" s="25">
        <v>1.7515591920620275</v>
      </c>
      <c r="K44" s="25">
        <v>6.30708541109926</v>
      </c>
      <c r="L44" s="25">
        <v>1.0740334147422914</v>
      </c>
      <c r="M44" s="25">
        <v>5.630610067467973</v>
      </c>
      <c r="N44" s="25">
        <v>3.10327868587247</v>
      </c>
      <c r="O44" s="25">
        <v>3.0124602466236055</v>
      </c>
      <c r="P44" s="25">
        <v>0.8050862378515704</v>
      </c>
      <c r="Q44" s="25">
        <v>1.96637646769806</v>
      </c>
      <c r="R44" s="25">
        <v>0.07469044812875239</v>
      </c>
      <c r="S44" s="25">
        <v>0.45881980502594466</v>
      </c>
      <c r="T44" s="25">
        <v>0.18564667753184655</v>
      </c>
      <c r="U44" s="25">
        <v>2.3779486632233633</v>
      </c>
      <c r="V44" s="25">
        <v>3.7756965439141013</v>
      </c>
      <c r="W44" s="25">
        <v>2.7098521037305114</v>
      </c>
      <c r="X44" s="25">
        <v>2.3973333169556725</v>
      </c>
      <c r="Y44" s="25">
        <v>1.067175913094539</v>
      </c>
      <c r="Z44" s="25">
        <v>1.778710313132887</v>
      </c>
      <c r="AA44" s="25">
        <v>2.7472149268397907</v>
      </c>
      <c r="AB44" s="25">
        <v>3.2931261878797318</v>
      </c>
      <c r="AC44" s="25">
        <v>0.011394868093520439</v>
      </c>
      <c r="AD44" s="25">
        <v>0.25885832684218724</v>
      </c>
      <c r="AE44" s="25">
        <v>0.21389172708425708</v>
      </c>
      <c r="AF44" s="25">
        <v>0.05361218376933862</v>
      </c>
      <c r="AG44" s="25">
        <v>1.064448134744209</v>
      </c>
      <c r="AH44" s="25">
        <v>2.94825027142977</v>
      </c>
      <c r="AI44" s="25">
        <v>1.0395399484702865</v>
      </c>
      <c r="AJ44" s="25">
        <v>0.9558643054873154</v>
      </c>
      <c r="AK44" s="25">
        <v>1.031945111028557</v>
      </c>
      <c r="AL44" s="25">
        <v>0.004909754524428679</v>
      </c>
      <c r="AM44" s="25">
        <v>0.6902710714585306</v>
      </c>
      <c r="AN44" s="25">
        <v>2.0440734586024663</v>
      </c>
      <c r="AO44" s="25">
        <v>1.0446993127374262</v>
      </c>
      <c r="AP44" s="25">
        <v>5.263980437882728</v>
      </c>
      <c r="AQ44" s="25">
        <v>0.12682462808728892</v>
      </c>
      <c r="AR44" s="25">
        <v>0.6700585373949932</v>
      </c>
      <c r="AS44" s="25">
        <v>0.05620277559408966</v>
      </c>
      <c r="AT44" s="25">
        <v>3.1283764688964255</v>
      </c>
      <c r="AU44" s="25">
        <v>2.0378928996848296</v>
      </c>
      <c r="AV44" s="25">
        <v>0.057487603125337045</v>
      </c>
      <c r="AW44" s="25">
        <v>0.12489549893944658</v>
      </c>
    </row>
    <row r="45" spans="1:49" s="17" customFormat="1" ht="12.75">
      <c r="A45" s="16">
        <v>1996</v>
      </c>
      <c r="B45" s="25">
        <v>1</v>
      </c>
      <c r="C45" s="25">
        <v>2.668480635488185</v>
      </c>
      <c r="D45" s="25">
        <v>0.829710955456757</v>
      </c>
      <c r="E45" s="25">
        <v>11.214032379833906</v>
      </c>
      <c r="F45" s="25">
        <v>0.7370123623377712</v>
      </c>
      <c r="G45" s="25">
        <v>0.052342589272232676</v>
      </c>
      <c r="H45" s="25">
        <v>0.17262896748834589</v>
      </c>
      <c r="I45" s="25">
        <v>3.400344364686567</v>
      </c>
      <c r="J45" s="25">
        <v>2.0828397785420685</v>
      </c>
      <c r="K45" s="25">
        <v>7.5015377509077625</v>
      </c>
      <c r="L45" s="25">
        <v>1.233181059834386</v>
      </c>
      <c r="M45" s="25">
        <v>6.8262670413555915</v>
      </c>
      <c r="N45" s="25">
        <v>3.480796370151114</v>
      </c>
      <c r="O45" s="25">
        <v>3.3668844464150895</v>
      </c>
      <c r="P45" s="25">
        <v>0.8731254113389337</v>
      </c>
      <c r="Q45" s="25">
        <v>2.16611092310089</v>
      </c>
      <c r="R45" s="25">
        <v>0.06580705142186058</v>
      </c>
      <c r="S45" s="25">
        <v>0.424441068462617</v>
      </c>
      <c r="T45" s="25">
        <v>0.1638989253058828</v>
      </c>
      <c r="U45" s="25">
        <v>2.5871474289069707</v>
      </c>
      <c r="V45" s="25">
        <v>4.334404719163062</v>
      </c>
      <c r="W45" s="25">
        <v>3.264419858113533</v>
      </c>
      <c r="X45" s="25">
        <v>2.8664665356453796</v>
      </c>
      <c r="Y45" s="25">
        <v>1.3578777499490695</v>
      </c>
      <c r="Z45" s="25">
        <v>1.9477895202943183</v>
      </c>
      <c r="AA45" s="25">
        <v>2.915662726041679</v>
      </c>
      <c r="AB45" s="25">
        <v>3.8262779069349406</v>
      </c>
      <c r="AC45" s="25">
        <v>0.01202192903279926</v>
      </c>
      <c r="AD45" s="25">
        <v>0.1967956278835668</v>
      </c>
      <c r="AE45" s="25">
        <v>0.23575790286049828</v>
      </c>
      <c r="AF45" s="25">
        <v>0.05763362915383417</v>
      </c>
      <c r="AG45" s="25">
        <v>1.0146528322168562</v>
      </c>
      <c r="AH45" s="25">
        <v>3.1951902489005</v>
      </c>
      <c r="AI45" s="25">
        <v>1.1574845233501503</v>
      </c>
      <c r="AJ45" s="25">
        <v>0.9977392709144726</v>
      </c>
      <c r="AK45" s="25">
        <v>0.9140731078409051</v>
      </c>
      <c r="AL45" s="25">
        <v>0.004642702402722686</v>
      </c>
      <c r="AM45" s="25">
        <v>0.7629744240056563</v>
      </c>
      <c r="AN45" s="25">
        <v>2.3654821743142356</v>
      </c>
      <c r="AO45" s="25">
        <v>1.15954403945019</v>
      </c>
      <c r="AP45" s="25">
        <v>5.748087957625798</v>
      </c>
      <c r="AQ45" s="25">
        <v>0.11156547204812635</v>
      </c>
      <c r="AR45" s="25">
        <v>0.7460017415844787</v>
      </c>
      <c r="AS45" s="25">
        <v>0.051300037281148514</v>
      </c>
      <c r="AT45" s="25">
        <v>2.56583623857059</v>
      </c>
      <c r="AU45" s="25">
        <v>2.1648375603676584</v>
      </c>
      <c r="AV45" s="25">
        <v>0.05780618299040109</v>
      </c>
      <c r="AW45" s="25">
        <v>0.12293360983618346</v>
      </c>
    </row>
    <row r="46" spans="1:49" s="17" customFormat="1" ht="12.75">
      <c r="A46" s="16">
        <v>1997</v>
      </c>
      <c r="B46" s="25">
        <v>1.0638093317960795</v>
      </c>
      <c r="C46" s="25">
        <v>2.979788520805888</v>
      </c>
      <c r="D46" s="25">
        <v>0.8522877271801262</v>
      </c>
      <c r="E46" s="25">
        <v>11.559603265545794</v>
      </c>
      <c r="F46" s="25">
        <v>0.855300234400278</v>
      </c>
      <c r="G46" s="25">
        <v>0.052374862667321775</v>
      </c>
      <c r="H46" s="25">
        <v>0.197182777211883</v>
      </c>
      <c r="I46" s="25">
        <v>3.6470498232410993</v>
      </c>
      <c r="J46" s="25">
        <v>2.2882802305655088</v>
      </c>
      <c r="K46" s="25">
        <v>7.442495200546454</v>
      </c>
      <c r="L46" s="25">
        <v>1.346478259254377</v>
      </c>
      <c r="M46" s="25">
        <v>6.679500411039343</v>
      </c>
      <c r="N46" s="25">
        <v>3.622510619914437</v>
      </c>
      <c r="O46" s="25">
        <v>3.6702853919254137</v>
      </c>
      <c r="P46" s="25">
        <v>0.917277234052752</v>
      </c>
      <c r="Q46" s="25">
        <v>2.325531131137129</v>
      </c>
      <c r="R46" s="25">
        <v>0.07793708706124845</v>
      </c>
      <c r="S46" s="25">
        <v>0.4523674455642504</v>
      </c>
      <c r="T46" s="25">
        <v>0.18885812096300647</v>
      </c>
      <c r="U46" s="25">
        <v>2.611148117967093</v>
      </c>
      <c r="V46" s="25">
        <v>5.007893900319964</v>
      </c>
      <c r="W46" s="25">
        <v>3.250286623845075</v>
      </c>
      <c r="X46" s="25">
        <v>3.3650329514542165</v>
      </c>
      <c r="Y46" s="25">
        <v>1.3460495140628184</v>
      </c>
      <c r="Z46" s="25">
        <v>2.0913436312869247</v>
      </c>
      <c r="AA46" s="25">
        <v>2.924492144714609</v>
      </c>
      <c r="AB46" s="25">
        <v>4.013000911956092</v>
      </c>
      <c r="AC46" s="25">
        <v>0.014526206406461585</v>
      </c>
      <c r="AD46" s="25">
        <v>0.20334261914748283</v>
      </c>
      <c r="AE46" s="25">
        <v>0.2827943288554412</v>
      </c>
      <c r="AF46" s="25">
        <v>0.06478460824235742</v>
      </c>
      <c r="AG46" s="25">
        <v>1.1729452903040254</v>
      </c>
      <c r="AH46" s="25">
        <v>3.3117808357400507</v>
      </c>
      <c r="AI46" s="25">
        <v>1.2244597217395472</v>
      </c>
      <c r="AJ46" s="25">
        <v>1.048859104341678</v>
      </c>
      <c r="AK46" s="25">
        <v>1.0805349716586576</v>
      </c>
      <c r="AL46" s="25">
        <v>0.005239569734082711</v>
      </c>
      <c r="AM46" s="25">
        <v>0.8637792340048175</v>
      </c>
      <c r="AN46" s="25">
        <v>2.4841041008065</v>
      </c>
      <c r="AO46" s="25">
        <v>1.220792473066737</v>
      </c>
      <c r="AP46" s="25">
        <v>5.572683841240548</v>
      </c>
      <c r="AQ46" s="25">
        <v>0.11660686453677184</v>
      </c>
      <c r="AR46" s="25">
        <v>0.7645149144966266</v>
      </c>
      <c r="AS46" s="25">
        <v>0.06411513153258955</v>
      </c>
      <c r="AT46" s="25">
        <v>3.8260473342361023</v>
      </c>
      <c r="AU46" s="25">
        <v>2.3986494673265666</v>
      </c>
      <c r="AV46" s="25">
        <v>0.05058418946157442</v>
      </c>
      <c r="AW46" s="25">
        <v>0.14595342852349394</v>
      </c>
    </row>
    <row r="47" spans="1:49" s="17" customFormat="1" ht="12.75">
      <c r="A47" s="16">
        <v>1998</v>
      </c>
      <c r="B47" s="25">
        <v>1.0002476003585719</v>
      </c>
      <c r="C47" s="25">
        <v>3.0973983823421625</v>
      </c>
      <c r="D47" s="25">
        <v>0.9066632307931982</v>
      </c>
      <c r="E47" s="25">
        <v>9.192628533080878</v>
      </c>
      <c r="F47" s="25">
        <v>0.9574268705885173</v>
      </c>
      <c r="G47" s="25">
        <v>0.06258656333960477</v>
      </c>
      <c r="H47" s="25">
        <v>0.1873335687322492</v>
      </c>
      <c r="I47" s="25">
        <v>3.632462691289082</v>
      </c>
      <c r="J47" s="25">
        <v>2.2983639987057654</v>
      </c>
      <c r="K47" s="25">
        <v>7.4109400973072725</v>
      </c>
      <c r="L47" s="25">
        <v>1.2498428032164128</v>
      </c>
      <c r="M47" s="25">
        <v>7.522524952364975</v>
      </c>
      <c r="N47" s="25">
        <v>3.7799113784797536</v>
      </c>
      <c r="O47" s="25">
        <v>3.920461234076719</v>
      </c>
      <c r="P47" s="25">
        <v>1.0082246706292617</v>
      </c>
      <c r="Q47" s="25">
        <v>2.5977613311443193</v>
      </c>
      <c r="R47" s="25">
        <v>0.06599130688940286</v>
      </c>
      <c r="S47" s="25">
        <v>0.4812002484211535</v>
      </c>
      <c r="T47" s="25">
        <v>0.19311055496303042</v>
      </c>
      <c r="U47" s="25">
        <v>2.809724971538821</v>
      </c>
      <c r="V47" s="25">
        <v>4.5447057473606005</v>
      </c>
      <c r="W47" s="25">
        <v>3.4318377916521863</v>
      </c>
      <c r="X47" s="25">
        <v>2.7125365860965642</v>
      </c>
      <c r="Y47" s="25">
        <v>1.4903791604251801</v>
      </c>
      <c r="Z47" s="25">
        <v>2.2157237096600237</v>
      </c>
      <c r="AA47" s="25">
        <v>3.291905000778937</v>
      </c>
      <c r="AB47" s="25">
        <v>4.333070638848611</v>
      </c>
      <c r="AC47" s="25">
        <v>0.015636703368605225</v>
      </c>
      <c r="AD47" s="25">
        <v>0.20790825985355973</v>
      </c>
      <c r="AE47" s="25">
        <v>0.25738483288794084</v>
      </c>
      <c r="AF47" s="25">
        <v>0.09041327163349192</v>
      </c>
      <c r="AG47" s="25">
        <v>1.1327037168502163</v>
      </c>
      <c r="AH47" s="25">
        <v>3.5446841600057524</v>
      </c>
      <c r="AI47" s="25">
        <v>0.9665232160533033</v>
      </c>
      <c r="AJ47" s="25">
        <v>0.8881533204309322</v>
      </c>
      <c r="AK47" s="25">
        <v>1.0956513631406761</v>
      </c>
      <c r="AL47" s="25">
        <v>0.006012750108452071</v>
      </c>
      <c r="AM47" s="25">
        <v>0.7968937603508814</v>
      </c>
      <c r="AN47" s="25">
        <v>2.8348923136841346</v>
      </c>
      <c r="AO47" s="25">
        <v>1.2645735652569894</v>
      </c>
      <c r="AP47" s="25">
        <v>4.9236850084484765</v>
      </c>
      <c r="AQ47" s="25">
        <v>0.12488760123191966</v>
      </c>
      <c r="AR47" s="25">
        <v>0.8144686847939412</v>
      </c>
      <c r="AS47" s="25">
        <v>0.06284905669466846</v>
      </c>
      <c r="AT47" s="25">
        <v>2.7611498064639832</v>
      </c>
      <c r="AU47" s="25">
        <v>2.558873870840174</v>
      </c>
      <c r="AV47" s="25">
        <v>0.049715219157069765</v>
      </c>
      <c r="AW47" s="25">
        <v>0.1340151745419248</v>
      </c>
    </row>
    <row r="48" spans="1:49" s="17" customFormat="1" ht="12.75">
      <c r="A48" s="16">
        <v>1999</v>
      </c>
      <c r="B48" s="25">
        <v>0.8807499986457277</v>
      </c>
      <c r="C48" s="25">
        <v>3.1817127177124314</v>
      </c>
      <c r="D48" s="25">
        <v>0.8881424520953419</v>
      </c>
      <c r="E48" s="25">
        <v>8.941899246228145</v>
      </c>
      <c r="F48" s="25">
        <v>0.8489254058264528</v>
      </c>
      <c r="G48" s="25">
        <v>0.06489855625726508</v>
      </c>
      <c r="H48" s="25">
        <v>0.1672668293647465</v>
      </c>
      <c r="I48" s="25">
        <v>3.5428020671803657</v>
      </c>
      <c r="J48" s="25">
        <v>1.9056536759859553</v>
      </c>
      <c r="K48" s="25">
        <v>7.243535526741524</v>
      </c>
      <c r="L48" s="25">
        <v>1.1731818204369242</v>
      </c>
      <c r="M48" s="25">
        <v>7.029481273143432</v>
      </c>
      <c r="N48" s="25">
        <v>3.635475367598595</v>
      </c>
      <c r="O48" s="25">
        <v>3.7298175788224865</v>
      </c>
      <c r="P48" s="25">
        <v>0.9898156973887617</v>
      </c>
      <c r="Q48" s="25">
        <v>2.617657928984865</v>
      </c>
      <c r="R48" s="25">
        <v>0.05753122741380757</v>
      </c>
      <c r="S48" s="25">
        <v>0.4326195047155679</v>
      </c>
      <c r="T48" s="25">
        <v>0.1798413539132623</v>
      </c>
      <c r="U48" s="25">
        <v>2.7795253154696993</v>
      </c>
      <c r="V48" s="25">
        <v>4.387010423382506</v>
      </c>
      <c r="W48" s="25">
        <v>3.185597001689695</v>
      </c>
      <c r="X48" s="25">
        <v>3.149530835140868</v>
      </c>
      <c r="Y48" s="25">
        <v>1.480585880858509</v>
      </c>
      <c r="Z48" s="25">
        <v>2.4199099392428725</v>
      </c>
      <c r="AA48" s="25">
        <v>3.340649372655698</v>
      </c>
      <c r="AB48" s="25">
        <v>4.4670397953191845</v>
      </c>
      <c r="AC48" s="25">
        <v>0.01666212310808058</v>
      </c>
      <c r="AD48" s="25">
        <v>0.19525520557958945</v>
      </c>
      <c r="AE48" s="25">
        <v>0.23000065754311122</v>
      </c>
      <c r="AF48" s="25">
        <v>0.06655535664553548</v>
      </c>
      <c r="AG48" s="25">
        <v>1.0041446838112815</v>
      </c>
      <c r="AH48" s="25">
        <v>3.378525314271334</v>
      </c>
      <c r="AI48" s="25">
        <v>0.8827891786403346</v>
      </c>
      <c r="AJ48" s="25">
        <v>0.7631111640921783</v>
      </c>
      <c r="AK48" s="25">
        <v>1.0105778041151867</v>
      </c>
      <c r="AL48" s="25">
        <v>0.006040952579481587</v>
      </c>
      <c r="AM48" s="25">
        <v>0.6915536003690965</v>
      </c>
      <c r="AN48" s="25">
        <v>2.6523190911596584</v>
      </c>
      <c r="AO48" s="25">
        <v>1.3489385082747134</v>
      </c>
      <c r="AP48" s="25">
        <v>4.902118358958381</v>
      </c>
      <c r="AQ48" s="25">
        <v>0.12602437834793342</v>
      </c>
      <c r="AR48" s="25">
        <v>0.8586077065682409</v>
      </c>
      <c r="AS48" s="25">
        <v>0.06118931787841384</v>
      </c>
      <c r="AT48" s="25">
        <v>2.4200486800004795</v>
      </c>
      <c r="AU48" s="25">
        <v>2.4888520701762795</v>
      </c>
      <c r="AV48" s="25">
        <v>0.06032320705357892</v>
      </c>
      <c r="AW48" s="25">
        <v>0.129879167255863</v>
      </c>
    </row>
    <row r="49" spans="1:49" s="17" customFormat="1" ht="12.75">
      <c r="A49" s="16">
        <v>2000</v>
      </c>
      <c r="B49" s="25">
        <v>0.8881056676974873</v>
      </c>
      <c r="C49" s="25">
        <v>3.101304071979515</v>
      </c>
      <c r="D49" s="25">
        <v>0.9514343809843374</v>
      </c>
      <c r="E49" s="25">
        <v>8.541620692175872</v>
      </c>
      <c r="F49" s="25">
        <v>0.8866353262549882</v>
      </c>
      <c r="G49" s="25">
        <v>0.0817536886406941</v>
      </c>
      <c r="H49" s="25">
        <v>0.18694461166968257</v>
      </c>
      <c r="I49" s="25">
        <v>2.95954598967009</v>
      </c>
      <c r="J49" s="25">
        <v>1.7848738121202679</v>
      </c>
      <c r="K49" s="25">
        <v>7.085354512445025</v>
      </c>
      <c r="L49" s="25">
        <v>1.102731316524261</v>
      </c>
      <c r="M49" s="25">
        <v>7.79017867269045</v>
      </c>
      <c r="N49" s="25">
        <v>3.782695986674176</v>
      </c>
      <c r="O49" s="25">
        <v>3.9072630999316935</v>
      </c>
      <c r="P49" s="25">
        <v>0.8772616826248997</v>
      </c>
      <c r="Q49" s="25">
        <v>2.63532393615109</v>
      </c>
      <c r="R49" s="25">
        <v>0.07399367990461012</v>
      </c>
      <c r="S49" s="25">
        <v>0.4537176483276811</v>
      </c>
      <c r="T49" s="25">
        <v>0.19742183469747263</v>
      </c>
      <c r="U49" s="25">
        <v>2.945732986206814</v>
      </c>
      <c r="V49" s="25">
        <v>4.935030331827388</v>
      </c>
      <c r="W49" s="25">
        <v>3.0908844140592233</v>
      </c>
      <c r="X49" s="25">
        <v>3.0155978920752093</v>
      </c>
      <c r="Y49" s="25">
        <v>1.7192757810346686</v>
      </c>
      <c r="Z49" s="25">
        <v>2.2638249547617053</v>
      </c>
      <c r="AA49" s="25">
        <v>3.6778384651335574</v>
      </c>
      <c r="AB49" s="25">
        <v>4.3130160640885835</v>
      </c>
      <c r="AC49" s="25">
        <v>0.01943136219396743</v>
      </c>
      <c r="AD49" s="25">
        <v>0.20539565448727937</v>
      </c>
      <c r="AE49" s="25">
        <v>0.26451351672318957</v>
      </c>
      <c r="AF49" s="25">
        <v>0.08574128720025885</v>
      </c>
      <c r="AG49" s="25">
        <v>1.0128425764856737</v>
      </c>
      <c r="AH49" s="25">
        <v>3.3687210576773277</v>
      </c>
      <c r="AI49" s="25">
        <v>0.988441890421465</v>
      </c>
      <c r="AJ49" s="25">
        <v>0.9052167726820618</v>
      </c>
      <c r="AK49" s="25">
        <v>1.0176078341941592</v>
      </c>
      <c r="AL49" s="25">
        <v>0.0070668512325188435</v>
      </c>
      <c r="AM49" s="25">
        <v>0.6375765582944863</v>
      </c>
      <c r="AN49" s="25">
        <v>2.6729483061104653</v>
      </c>
      <c r="AO49" s="25">
        <v>1.351381213225161</v>
      </c>
      <c r="AP49" s="25">
        <v>5.281732521241027</v>
      </c>
      <c r="AQ49" s="25">
        <v>0.11903696782388822</v>
      </c>
      <c r="AR49" s="25">
        <v>0.7814421678430621</v>
      </c>
      <c r="AS49" s="25">
        <v>0.0745257477920117</v>
      </c>
      <c r="AT49" s="25">
        <v>2.36578888276391</v>
      </c>
      <c r="AU49" s="25">
        <v>2.7693239013984927</v>
      </c>
      <c r="AV49" s="25">
        <v>0.05244198681798027</v>
      </c>
      <c r="AW49" s="25">
        <v>0.11988361379078936</v>
      </c>
    </row>
    <row r="50" spans="1:49" s="17" customFormat="1" ht="12.75">
      <c r="A50" s="16">
        <v>2001</v>
      </c>
      <c r="B50" s="25">
        <v>0.819056713792527</v>
      </c>
      <c r="C50" s="25">
        <v>3.1689115174742195</v>
      </c>
      <c r="D50" s="25">
        <v>0.925135848862152</v>
      </c>
      <c r="E50" s="25">
        <v>9.475371615516435</v>
      </c>
      <c r="F50" s="25">
        <v>0.7927581419344014</v>
      </c>
      <c r="G50" s="25">
        <v>0.07965220963006459</v>
      </c>
      <c r="H50" s="25">
        <v>0.1792841445468381</v>
      </c>
      <c r="I50" s="25">
        <v>2.8068221206274644</v>
      </c>
      <c r="J50" s="25">
        <v>1.7499459992570134</v>
      </c>
      <c r="K50" s="25">
        <v>6.7833169197215</v>
      </c>
      <c r="L50" s="25">
        <v>1.056294290627584</v>
      </c>
      <c r="M50" s="25">
        <v>7.91245818183997</v>
      </c>
      <c r="N50" s="25">
        <v>3.543535563890853</v>
      </c>
      <c r="O50" s="25">
        <v>3.8732750979663737</v>
      </c>
      <c r="P50" s="25">
        <v>0.9786712374321427</v>
      </c>
      <c r="Q50" s="25">
        <v>2.502636032451736</v>
      </c>
      <c r="R50" s="25">
        <v>0.0715408464055029</v>
      </c>
      <c r="S50" s="25">
        <v>0.47196510096228744</v>
      </c>
      <c r="T50" s="25">
        <v>0.19225328004601724</v>
      </c>
      <c r="U50" s="25">
        <v>2.7303913789590997</v>
      </c>
      <c r="V50" s="25">
        <v>4.473456818100111</v>
      </c>
      <c r="W50" s="25">
        <v>3.2116622802497394</v>
      </c>
      <c r="X50" s="25">
        <v>3.0056825086581904</v>
      </c>
      <c r="Y50" s="25">
        <v>1.6084559097391158</v>
      </c>
      <c r="Z50" s="25">
        <v>2.3201597133509893</v>
      </c>
      <c r="AA50" s="25">
        <v>3.9286248924467024</v>
      </c>
      <c r="AB50" s="25">
        <v>4.3707716275000905</v>
      </c>
      <c r="AC50" s="25">
        <v>0.021670207245317385</v>
      </c>
      <c r="AD50" s="25">
        <v>0.21508646949560797</v>
      </c>
      <c r="AE50" s="25">
        <v>0.23866489927738563</v>
      </c>
      <c r="AF50" s="25">
        <v>0.06906890918786775</v>
      </c>
      <c r="AG50" s="25">
        <v>1.087062432442149</v>
      </c>
      <c r="AH50" s="25">
        <v>3.27375237935456</v>
      </c>
      <c r="AI50" s="25">
        <v>1.0056340009826596</v>
      </c>
      <c r="AJ50" s="25">
        <v>0.8029397182642874</v>
      </c>
      <c r="AK50" s="25">
        <v>1.0814729842894293</v>
      </c>
      <c r="AL50" s="25">
        <v>0.007515388905532853</v>
      </c>
      <c r="AM50" s="25">
        <v>0.6019767633348113</v>
      </c>
      <c r="AN50" s="25">
        <v>2.7532795103478853</v>
      </c>
      <c r="AO50" s="25">
        <v>1.265525845147219</v>
      </c>
      <c r="AP50" s="25">
        <v>5.133711619351205</v>
      </c>
      <c r="AQ50" s="25">
        <v>0.11852278387479478</v>
      </c>
      <c r="AR50" s="25">
        <v>0.8162228688868384</v>
      </c>
      <c r="AS50" s="25">
        <v>0.0700683902836531</v>
      </c>
      <c r="AT50" s="25">
        <v>2.7169164727311945</v>
      </c>
      <c r="AU50" s="25">
        <v>2.738384432034705</v>
      </c>
      <c r="AV50" s="25">
        <v>0.052629034968303234</v>
      </c>
      <c r="AW50" s="25">
        <v>0.11203624981125745</v>
      </c>
    </row>
    <row r="51" spans="1:49" s="17" customFormat="1" ht="12.75">
      <c r="A51" s="16">
        <v>2002</v>
      </c>
      <c r="B51" s="25">
        <v>0.6622212665331026</v>
      </c>
      <c r="C51" s="25">
        <v>3.232908722420415</v>
      </c>
      <c r="D51" s="25">
        <v>1.022229501599818</v>
      </c>
      <c r="E51" s="25">
        <v>8.87620977986027</v>
      </c>
      <c r="F51" s="25">
        <v>0.774248726497058</v>
      </c>
      <c r="G51" s="25">
        <v>0.09367449886754467</v>
      </c>
      <c r="H51" s="25">
        <v>0.19295865938859397</v>
      </c>
      <c r="I51" s="25">
        <v>2.3081830419308065</v>
      </c>
      <c r="J51" s="25">
        <v>1.3772023535897038</v>
      </c>
      <c r="K51" s="25">
        <v>6.2693738157153645</v>
      </c>
      <c r="L51" s="25">
        <v>1.198990344769734</v>
      </c>
      <c r="M51" s="25">
        <v>7.30671335098925</v>
      </c>
      <c r="N51" s="25">
        <v>3.3170058636020467</v>
      </c>
      <c r="O51" s="25">
        <v>4.04899280261723</v>
      </c>
      <c r="P51" s="25">
        <v>0.9627182485889246</v>
      </c>
      <c r="Q51" s="25">
        <v>2.3774321305738972</v>
      </c>
      <c r="R51" s="25">
        <v>0.07581760894939303</v>
      </c>
      <c r="S51" s="25">
        <v>0.4661655684446415</v>
      </c>
      <c r="T51" s="25">
        <v>0.21097614318070151</v>
      </c>
      <c r="U51" s="25">
        <v>2.851700783730991</v>
      </c>
      <c r="V51" s="25">
        <v>4.304068473402279</v>
      </c>
      <c r="W51" s="25">
        <v>2.857771281172481</v>
      </c>
      <c r="X51" s="25">
        <v>2.7745163912423454</v>
      </c>
      <c r="Y51" s="25">
        <v>1.7520535705297973</v>
      </c>
      <c r="Z51" s="25">
        <v>2.525737325488034</v>
      </c>
      <c r="AA51" s="25">
        <v>4.318380663175429</v>
      </c>
      <c r="AB51" s="25">
        <v>4.534904991192014</v>
      </c>
      <c r="AC51" s="25">
        <v>0.02597845916569799</v>
      </c>
      <c r="AD51" s="25">
        <v>0.23480551355950482</v>
      </c>
      <c r="AE51" s="25">
        <v>0.24871544549234842</v>
      </c>
      <c r="AF51" s="25">
        <v>0.08992691685740649</v>
      </c>
      <c r="AG51" s="25">
        <v>1.121091184584227</v>
      </c>
      <c r="AH51" s="25">
        <v>3.2570165170707157</v>
      </c>
      <c r="AI51" s="25">
        <v>0.8668585405107434</v>
      </c>
      <c r="AJ51" s="25">
        <v>0.7727097898067037</v>
      </c>
      <c r="AK51" s="25">
        <v>1.1035420429733842</v>
      </c>
      <c r="AL51" s="25">
        <v>0.00874600129543303</v>
      </c>
      <c r="AM51" s="25">
        <v>0.45628706268649566</v>
      </c>
      <c r="AN51" s="25">
        <v>2.796390746222153</v>
      </c>
      <c r="AO51" s="25">
        <v>1.3708829268877252</v>
      </c>
      <c r="AP51" s="25">
        <v>4.634005649094635</v>
      </c>
      <c r="AQ51" s="25">
        <v>0.12491557156039163</v>
      </c>
      <c r="AR51" s="25">
        <v>0.8317968620801227</v>
      </c>
      <c r="AS51" s="25">
        <v>0.0841853734226515</v>
      </c>
      <c r="AT51" s="25">
        <v>2.25854495667909</v>
      </c>
      <c r="AU51" s="25">
        <v>2.8991612388701813</v>
      </c>
      <c r="AV51" s="25">
        <v>0.05819985882056875</v>
      </c>
      <c r="AW51" s="25">
        <v>0.11708741583280406</v>
      </c>
    </row>
    <row r="52" spans="1:49" s="17" customFormat="1" ht="12.75">
      <c r="A52" s="16">
        <v>2003</v>
      </c>
      <c r="B52" s="25">
        <v>0.9404971679253932</v>
      </c>
      <c r="C52" s="25">
        <v>2.8455709950626606</v>
      </c>
      <c r="D52" s="25">
        <v>0.8854673482569776</v>
      </c>
      <c r="E52" s="25">
        <v>9.112362209546179</v>
      </c>
      <c r="F52" s="25">
        <v>0.7728602576485674</v>
      </c>
      <c r="G52" s="25">
        <v>0.07927848712356346</v>
      </c>
      <c r="H52" s="25">
        <v>0.17694776540798351</v>
      </c>
      <c r="I52" s="25">
        <v>2.8023241338813856</v>
      </c>
      <c r="J52" s="25">
        <v>1.7160737270363227</v>
      </c>
      <c r="K52" s="25">
        <v>6.4227992018886235</v>
      </c>
      <c r="L52" s="25">
        <v>1.1155005971454934</v>
      </c>
      <c r="M52" s="25">
        <v>7.377989310580369</v>
      </c>
      <c r="N52" s="25">
        <v>3.426447292293312</v>
      </c>
      <c r="O52" s="25">
        <v>4.103639778542068</v>
      </c>
      <c r="P52" s="25">
        <v>1.0684068508154876</v>
      </c>
      <c r="Q52" s="25">
        <v>2.0071235778398266</v>
      </c>
      <c r="R52" s="25">
        <v>0.06679074629405492</v>
      </c>
      <c r="S52" s="25">
        <v>0.42464660622910355</v>
      </c>
      <c r="T52" s="25">
        <v>0.16738872302179827</v>
      </c>
      <c r="U52" s="25">
        <v>2.967128781142522</v>
      </c>
      <c r="V52" s="25">
        <v>4.623425069804786</v>
      </c>
      <c r="W52" s="25">
        <v>2.653474822342325</v>
      </c>
      <c r="X52" s="25">
        <v>2.87741652905437</v>
      </c>
      <c r="Y52" s="25">
        <v>1.560163749445756</v>
      </c>
      <c r="Z52" s="25">
        <v>2.33263756516112</v>
      </c>
      <c r="AA52" s="25">
        <v>4.602838153558546</v>
      </c>
      <c r="AB52" s="25">
        <v>4.340446876460508</v>
      </c>
      <c r="AC52" s="25">
        <v>0.017137434383500905</v>
      </c>
      <c r="AD52" s="25">
        <v>0.21935541373566458</v>
      </c>
      <c r="AE52" s="25">
        <v>0.247736342588709</v>
      </c>
      <c r="AF52" s="25">
        <v>0.08015217904777883</v>
      </c>
      <c r="AG52" s="25">
        <v>1.0276004957637783</v>
      </c>
      <c r="AH52" s="25">
        <v>3.3375167411650506</v>
      </c>
      <c r="AI52" s="25">
        <v>1.232741838532242</v>
      </c>
      <c r="AJ52" s="25">
        <v>0.9104969122916341</v>
      </c>
      <c r="AK52" s="25">
        <v>1.0534058340024208</v>
      </c>
      <c r="AL52" s="25">
        <v>0.006696723360935683</v>
      </c>
      <c r="AM52" s="25">
        <v>0.5924836711924935</v>
      </c>
      <c r="AN52" s="25">
        <v>2.9372477692427528</v>
      </c>
      <c r="AO52" s="25">
        <v>1.4948582141958369</v>
      </c>
      <c r="AP52" s="25">
        <v>4.882076833199516</v>
      </c>
      <c r="AQ52" s="25">
        <v>0.11513848315697389</v>
      </c>
      <c r="AR52" s="25">
        <v>0.9058279437247594</v>
      </c>
      <c r="AS52" s="25">
        <v>0.06823261542056634</v>
      </c>
      <c r="AT52" s="25">
        <v>2.2169344913537934</v>
      </c>
      <c r="AU52" s="25">
        <v>2.1409178880007667</v>
      </c>
      <c r="AV52" s="25">
        <v>0.06126003309885316</v>
      </c>
      <c r="AW52" s="25">
        <v>0.11087599030522367</v>
      </c>
    </row>
    <row r="53" spans="1:49" s="17" customFormat="1" ht="12.75">
      <c r="A53" s="16">
        <v>2004</v>
      </c>
      <c r="B53" s="25">
        <v>1.0420285416951067</v>
      </c>
      <c r="C53" s="25">
        <v>3.1446187162682175</v>
      </c>
      <c r="D53" s="25">
        <v>0.8419378229295241</v>
      </c>
      <c r="E53" s="25">
        <v>8.133399905329131</v>
      </c>
      <c r="F53" s="25">
        <v>0.7352479492372404</v>
      </c>
      <c r="G53" s="25">
        <v>0.08011049650676477</v>
      </c>
      <c r="H53" s="25">
        <v>0.18114401044974654</v>
      </c>
      <c r="I53" s="25">
        <v>2.7113217766965856</v>
      </c>
      <c r="J53" s="25">
        <v>2.024954033098853</v>
      </c>
      <c r="K53" s="25">
        <v>6.378774477213081</v>
      </c>
      <c r="L53" s="25">
        <v>1.1059945392884105</v>
      </c>
      <c r="M53" s="25">
        <v>6.701173983486525</v>
      </c>
      <c r="N53" s="25">
        <v>3.3128907977518667</v>
      </c>
      <c r="O53" s="25">
        <v>3.9999386508801993</v>
      </c>
      <c r="P53" s="25">
        <v>1.1359198543986002</v>
      </c>
      <c r="Q53" s="25">
        <v>2.282274442460484</v>
      </c>
      <c r="R53" s="25">
        <v>0.0713189324840917</v>
      </c>
      <c r="S53" s="25">
        <v>0.4416528704447134</v>
      </c>
      <c r="T53" s="25">
        <v>0.1955080343211859</v>
      </c>
      <c r="U53" s="25">
        <v>3.0810216197107145</v>
      </c>
      <c r="V53" s="25">
        <v>4.602237963018443</v>
      </c>
      <c r="W53" s="25">
        <v>2.62694146943569</v>
      </c>
      <c r="X53" s="25">
        <v>2.7663669658585692</v>
      </c>
      <c r="Y53" s="25">
        <v>1.4079542260356872</v>
      </c>
      <c r="Z53" s="25">
        <v>2.4405187520222418</v>
      </c>
      <c r="AA53" s="25">
        <v>4.981863563699115</v>
      </c>
      <c r="AB53" s="25">
        <v>4.039990646757823</v>
      </c>
      <c r="AC53" s="25">
        <v>0.02285056565245006</v>
      </c>
      <c r="AD53" s="25">
        <v>0.23105191486811988</v>
      </c>
      <c r="AE53" s="25">
        <v>0.2143533103646626</v>
      </c>
      <c r="AF53" s="25">
        <v>0.07021217179766798</v>
      </c>
      <c r="AG53" s="25">
        <v>1.1121612267666903</v>
      </c>
      <c r="AH53" s="25">
        <v>3.380756156602394</v>
      </c>
      <c r="AI53" s="25">
        <v>1.2996069565113184</v>
      </c>
      <c r="AJ53" s="25">
        <v>0.8614345488753341</v>
      </c>
      <c r="AK53" s="25">
        <v>1.1036121701199564</v>
      </c>
      <c r="AL53" s="25">
        <v>0.007744194986039042</v>
      </c>
      <c r="AM53" s="25">
        <v>0.7050650692056036</v>
      </c>
      <c r="AN53" s="25">
        <v>3.2448752369767635</v>
      </c>
      <c r="AO53" s="25">
        <v>1.5415408139298</v>
      </c>
      <c r="AP53" s="25">
        <v>4.843302662767985</v>
      </c>
      <c r="AQ53" s="25">
        <v>0.10000233434395485</v>
      </c>
      <c r="AR53" s="25">
        <v>1.036891748894508</v>
      </c>
      <c r="AS53" s="25">
        <v>0.07845186529174207</v>
      </c>
      <c r="AT53" s="25">
        <v>2.0482148237803637</v>
      </c>
      <c r="AU53" s="25">
        <v>2.3291168957541912</v>
      </c>
      <c r="AV53" s="25">
        <v>0.06610180582884945</v>
      </c>
      <c r="AW53" s="25">
        <v>0.10073936414730308</v>
      </c>
    </row>
    <row r="54" spans="1:49" s="17" customFormat="1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20"/>
    </row>
    <row r="55" spans="1:48" s="17" customFormat="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49" ht="13.5" customHeight="1">
      <c r="A56" s="24" t="s">
        <v>57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17"/>
    </row>
    <row r="57" spans="1:49" ht="13.5" customHeight="1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17"/>
    </row>
    <row r="58" spans="1:49" s="29" customFormat="1" ht="13.5" customHeight="1">
      <c r="A58" s="27" t="s">
        <v>54</v>
      </c>
      <c r="B58" s="28">
        <f>LN(B53/B9)/44*100</f>
        <v>4.010056291818852</v>
      </c>
      <c r="C58" s="28">
        <f aca="true" t="shared" si="0" ref="C58:AW58">LN(C53/C9)/44*100</f>
        <v>7.7009040637475366</v>
      </c>
      <c r="D58" s="28">
        <f t="shared" si="0"/>
        <v>5.151319106521847</v>
      </c>
      <c r="E58" s="28">
        <f t="shared" si="0"/>
        <v>4.625448003418872</v>
      </c>
      <c r="F58" s="28">
        <f t="shared" si="0"/>
        <v>3.8770873484372124</v>
      </c>
      <c r="G58" s="28">
        <f t="shared" si="0"/>
        <v>1.9384631233043064</v>
      </c>
      <c r="H58" s="28">
        <f t="shared" si="0"/>
        <v>3.1653107648419563</v>
      </c>
      <c r="I58" s="28">
        <f t="shared" si="0"/>
        <v>2.832983054498846</v>
      </c>
      <c r="J58" s="28">
        <f t="shared" si="0"/>
        <v>5.633288502467808</v>
      </c>
      <c r="K58" s="28">
        <f t="shared" si="0"/>
        <v>6.952991759015637</v>
      </c>
      <c r="L58" s="28">
        <f t="shared" si="0"/>
        <v>4.533433095273211</v>
      </c>
      <c r="M58" s="28">
        <f t="shared" si="0"/>
        <v>6.941705394355043</v>
      </c>
      <c r="N58" s="28">
        <f t="shared" si="0"/>
        <v>6.389460446081661</v>
      </c>
      <c r="O58" s="28">
        <f t="shared" si="0"/>
        <v>6.914880907097516</v>
      </c>
      <c r="P58" s="28">
        <f t="shared" si="0"/>
        <v>4.429741654766436</v>
      </c>
      <c r="Q58" s="28">
        <f t="shared" si="0"/>
        <v>5.834115318518506</v>
      </c>
      <c r="R58" s="28">
        <f t="shared" si="0"/>
        <v>-0.009353906501590147</v>
      </c>
      <c r="S58" s="28">
        <f t="shared" si="0"/>
        <v>4.041753654208277</v>
      </c>
      <c r="T58" s="28">
        <f t="shared" si="0"/>
        <v>-0.1151421299420073</v>
      </c>
      <c r="U58" s="28">
        <f t="shared" si="0"/>
        <v>3.0419039493824855</v>
      </c>
      <c r="V58" s="28">
        <f t="shared" si="0"/>
        <v>7.623443733432031</v>
      </c>
      <c r="W58" s="28">
        <f t="shared" si="0"/>
        <v>6.973775412363153</v>
      </c>
      <c r="X58" s="28">
        <f t="shared" si="0"/>
        <v>4.833206510364416</v>
      </c>
      <c r="Y58" s="28">
        <f t="shared" si="0"/>
        <v>4.593245712348544</v>
      </c>
      <c r="Z58" s="28">
        <f t="shared" si="0"/>
        <v>4.712537483706577</v>
      </c>
      <c r="AA58" s="28">
        <f t="shared" si="0"/>
        <v>9.039986607209473</v>
      </c>
      <c r="AB58" s="28">
        <f t="shared" si="0"/>
        <v>6.421831137661266</v>
      </c>
      <c r="AC58" s="28">
        <f t="shared" si="0"/>
        <v>-0.7884612631507165</v>
      </c>
      <c r="AD58" s="28">
        <f t="shared" si="0"/>
        <v>1.1513096308846669</v>
      </c>
      <c r="AE58" s="28">
        <f t="shared" si="0"/>
        <v>1.7846820731267314</v>
      </c>
      <c r="AF58" s="28">
        <f t="shared" si="0"/>
        <v>2.585042144845592</v>
      </c>
      <c r="AG58" s="28">
        <f t="shared" si="0"/>
        <v>2.3713143968053183</v>
      </c>
      <c r="AH58" s="28">
        <f t="shared" si="0"/>
        <v>5.630731181518338</v>
      </c>
      <c r="AI58" s="28">
        <f t="shared" si="0"/>
        <v>4.40439793093968</v>
      </c>
      <c r="AJ58" s="28">
        <f t="shared" si="0"/>
        <v>3.288158698013261</v>
      </c>
      <c r="AK58" s="28">
        <f t="shared" si="0"/>
        <v>3.253993711006109</v>
      </c>
      <c r="AL58" s="28">
        <f t="shared" si="0"/>
        <v>1.829193473703089</v>
      </c>
      <c r="AM58" s="28">
        <f t="shared" si="0"/>
        <v>3.2839324886925434</v>
      </c>
      <c r="AN58" s="28">
        <f t="shared" si="0"/>
        <v>7.872368576427948</v>
      </c>
      <c r="AO58" s="28">
        <f t="shared" si="0"/>
        <v>6.397942874247367</v>
      </c>
      <c r="AP58" s="28">
        <f t="shared" si="0"/>
        <v>5.229541893415133</v>
      </c>
      <c r="AQ58" s="28">
        <f t="shared" si="0"/>
        <v>0.8337715831446371</v>
      </c>
      <c r="AR58" s="28">
        <f t="shared" si="0"/>
        <v>3.9724121497663627</v>
      </c>
      <c r="AS58" s="28">
        <f t="shared" si="0"/>
        <v>-0.002666750504723079</v>
      </c>
      <c r="AT58" s="28">
        <f t="shared" si="0"/>
        <v>2.4223194331899127</v>
      </c>
      <c r="AU58" s="28">
        <f t="shared" si="0"/>
        <v>6.789843035621222</v>
      </c>
      <c r="AV58" s="28">
        <f t="shared" si="0"/>
        <v>-0.42074575362762556</v>
      </c>
      <c r="AW58" s="28">
        <f t="shared" si="0"/>
        <v>0.23581886162143506</v>
      </c>
    </row>
    <row r="59" spans="1:49" s="29" customFormat="1" ht="15">
      <c r="A59" s="27" t="s">
        <v>49</v>
      </c>
      <c r="B59" s="28">
        <f>LN(B15/B9)/6*100</f>
        <v>10.108244487785022</v>
      </c>
      <c r="C59" s="28">
        <f aca="true" t="shared" si="1" ref="C59:AW59">LN(C15/C9)/6*100</f>
        <v>21.03220618943731</v>
      </c>
      <c r="D59" s="28">
        <f t="shared" si="1"/>
        <v>9.036106152848395</v>
      </c>
      <c r="E59" s="28">
        <f t="shared" si="1"/>
        <v>-1.3334407417426257</v>
      </c>
      <c r="F59" s="28">
        <f t="shared" si="1"/>
        <v>0.14712174194269415</v>
      </c>
      <c r="G59" s="28">
        <f t="shared" si="1"/>
        <v>-4.894535656517892</v>
      </c>
      <c r="H59" s="28">
        <f t="shared" si="1"/>
        <v>2.688247453690545</v>
      </c>
      <c r="I59" s="28">
        <f t="shared" si="1"/>
        <v>-0.44633009548257807</v>
      </c>
      <c r="J59" s="28">
        <f t="shared" si="1"/>
        <v>16.608485283038167</v>
      </c>
      <c r="K59" s="28">
        <f t="shared" si="1"/>
        <v>16.199842769565855</v>
      </c>
      <c r="L59" s="28">
        <f t="shared" si="1"/>
        <v>0.7193647324560254</v>
      </c>
      <c r="M59" s="28">
        <f t="shared" si="1"/>
        <v>18.24451193193506</v>
      </c>
      <c r="N59" s="28">
        <f t="shared" si="1"/>
        <v>12.3046776517093</v>
      </c>
      <c r="O59" s="28">
        <f t="shared" si="1"/>
        <v>8.043902126665364</v>
      </c>
      <c r="P59" s="28">
        <f t="shared" si="1"/>
        <v>5.455908110189795</v>
      </c>
      <c r="Q59" s="28">
        <f t="shared" si="1"/>
        <v>7.618595855368169</v>
      </c>
      <c r="R59" s="28">
        <f t="shared" si="1"/>
        <v>-11.085249191596608</v>
      </c>
      <c r="S59" s="28">
        <f t="shared" si="1"/>
        <v>2.4595472039358093</v>
      </c>
      <c r="T59" s="28">
        <f t="shared" si="1"/>
        <v>-13.81549248370821</v>
      </c>
      <c r="U59" s="28">
        <f t="shared" si="1"/>
        <v>-5.738258482166979</v>
      </c>
      <c r="V59" s="28">
        <f t="shared" si="1"/>
        <v>22.26956068627427</v>
      </c>
      <c r="W59" s="28">
        <f t="shared" si="1"/>
        <v>17.365027756771553</v>
      </c>
      <c r="X59" s="28">
        <f t="shared" si="1"/>
        <v>10.106366700183294</v>
      </c>
      <c r="Y59" s="28">
        <f t="shared" si="1"/>
        <v>6.523177088571345</v>
      </c>
      <c r="Z59" s="28">
        <f t="shared" si="1"/>
        <v>8.387138984716264</v>
      </c>
      <c r="AA59" s="28">
        <f t="shared" si="1"/>
        <v>13.184265338212233</v>
      </c>
      <c r="AB59" s="28">
        <f t="shared" si="1"/>
        <v>8.331311835280466</v>
      </c>
      <c r="AC59" s="28">
        <f t="shared" si="1"/>
        <v>-9.420544790834445</v>
      </c>
      <c r="AD59" s="28">
        <f t="shared" si="1"/>
        <v>-6.015253280685436</v>
      </c>
      <c r="AE59" s="28">
        <f t="shared" si="1"/>
        <v>4.505279094068853</v>
      </c>
      <c r="AF59" s="28">
        <f t="shared" si="1"/>
        <v>-4.82136381329981</v>
      </c>
      <c r="AG59" s="28">
        <f t="shared" si="1"/>
        <v>-2.5637891244288387</v>
      </c>
      <c r="AH59" s="28">
        <f t="shared" si="1"/>
        <v>5.162896160879355</v>
      </c>
      <c r="AI59" s="28">
        <f t="shared" si="1"/>
        <v>9.537762477146106</v>
      </c>
      <c r="AJ59" s="28">
        <f t="shared" si="1"/>
        <v>5.576771798762243</v>
      </c>
      <c r="AK59" s="28">
        <f t="shared" si="1"/>
        <v>-4.206737998856375</v>
      </c>
      <c r="AL59" s="28">
        <f t="shared" si="1"/>
        <v>-0.28246443322635756</v>
      </c>
      <c r="AM59" s="28">
        <f t="shared" si="1"/>
        <v>7.7513899654866565</v>
      </c>
      <c r="AN59" s="28">
        <f t="shared" si="1"/>
        <v>17.761764719373378</v>
      </c>
      <c r="AO59" s="28">
        <f t="shared" si="1"/>
        <v>10.3336735239281</v>
      </c>
      <c r="AP59" s="28">
        <f t="shared" si="1"/>
        <v>12.396461510151312</v>
      </c>
      <c r="AQ59" s="28">
        <f t="shared" si="1"/>
        <v>-8.61811033895304</v>
      </c>
      <c r="AR59" s="28">
        <f t="shared" si="1"/>
        <v>3.301499287322713</v>
      </c>
      <c r="AS59" s="28">
        <f t="shared" si="1"/>
        <v>-10.957697257736786</v>
      </c>
      <c r="AT59" s="28">
        <f t="shared" si="1"/>
        <v>7.57507453905394</v>
      </c>
      <c r="AU59" s="28">
        <f t="shared" si="1"/>
        <v>15.211794254352032</v>
      </c>
      <c r="AV59" s="28">
        <f t="shared" si="1"/>
        <v>1.5464615665051051</v>
      </c>
      <c r="AW59" s="28">
        <f t="shared" si="1"/>
        <v>-1.7952026185325902</v>
      </c>
    </row>
    <row r="60" spans="1:49" s="29" customFormat="1" ht="15">
      <c r="A60" s="27" t="s">
        <v>50</v>
      </c>
      <c r="B60" s="28">
        <f>LN(B18/B15)/3*100</f>
        <v>3.315952614258897</v>
      </c>
      <c r="C60" s="28">
        <f aca="true" t="shared" si="2" ref="C60:AW60">LN(C18/C15)/3*100</f>
        <v>11.21654889472449</v>
      </c>
      <c r="D60" s="28">
        <f t="shared" si="2"/>
        <v>26.209441155232778</v>
      </c>
      <c r="E60" s="28">
        <f t="shared" si="2"/>
        <v>22.177762030344617</v>
      </c>
      <c r="F60" s="28">
        <f t="shared" si="2"/>
        <v>4.151491502594229</v>
      </c>
      <c r="G60" s="28">
        <f t="shared" si="2"/>
        <v>16.69683942576942</v>
      </c>
      <c r="H60" s="28">
        <f t="shared" si="2"/>
        <v>-0.8126010662380926</v>
      </c>
      <c r="I60" s="28">
        <f t="shared" si="2"/>
        <v>29.431444061707218</v>
      </c>
      <c r="J60" s="28">
        <f t="shared" si="2"/>
        <v>8.802225223762544</v>
      </c>
      <c r="K60" s="28">
        <f t="shared" si="2"/>
        <v>14.622343407720562</v>
      </c>
      <c r="L60" s="28">
        <f t="shared" si="2"/>
        <v>19.59108276057132</v>
      </c>
      <c r="M60" s="28">
        <f t="shared" si="2"/>
        <v>17.386261485260135</v>
      </c>
      <c r="N60" s="28">
        <f t="shared" si="2"/>
        <v>12.616462035915854</v>
      </c>
      <c r="O60" s="28">
        <f t="shared" si="2"/>
        <v>13.419097853020649</v>
      </c>
      <c r="P60" s="28">
        <f t="shared" si="2"/>
        <v>-4.619891896678757</v>
      </c>
      <c r="Q60" s="28">
        <f t="shared" si="2"/>
        <v>21.428530231752514</v>
      </c>
      <c r="R60" s="28">
        <f t="shared" si="2"/>
        <v>10.88654041368885</v>
      </c>
      <c r="S60" s="28">
        <f t="shared" si="2"/>
        <v>5.622918584806314</v>
      </c>
      <c r="T60" s="28">
        <f t="shared" si="2"/>
        <v>7.504820743885425</v>
      </c>
      <c r="U60" s="28">
        <f t="shared" si="2"/>
        <v>12.17767388366667</v>
      </c>
      <c r="V60" s="28">
        <f t="shared" si="2"/>
        <v>10.174048392948444</v>
      </c>
      <c r="W60" s="28">
        <f t="shared" si="2"/>
        <v>14.94234806292097</v>
      </c>
      <c r="X60" s="28">
        <f t="shared" si="2"/>
        <v>19.180146723759783</v>
      </c>
      <c r="Y60" s="28">
        <f t="shared" si="2"/>
        <v>2.4638419160696867</v>
      </c>
      <c r="Z60" s="28">
        <f t="shared" si="2"/>
        <v>6.501053765551519</v>
      </c>
      <c r="AA60" s="28">
        <f t="shared" si="2"/>
        <v>14.262571807741153</v>
      </c>
      <c r="AB60" s="28">
        <f t="shared" si="2"/>
        <v>13.679693720074567</v>
      </c>
      <c r="AC60" s="28">
        <f t="shared" si="2"/>
        <v>1.2702222484188515</v>
      </c>
      <c r="AD60" s="28">
        <f t="shared" si="2"/>
        <v>14.251977314286584</v>
      </c>
      <c r="AE60" s="28">
        <f t="shared" si="2"/>
        <v>-18.888116018659193</v>
      </c>
      <c r="AF60" s="28">
        <f t="shared" si="2"/>
        <v>2.2195354415067476</v>
      </c>
      <c r="AG60" s="28">
        <f t="shared" si="2"/>
        <v>15.443029733658559</v>
      </c>
      <c r="AH60" s="28">
        <f t="shared" si="2"/>
        <v>11.50163880010484</v>
      </c>
      <c r="AI60" s="28">
        <f t="shared" si="2"/>
        <v>-1.0382623575647758</v>
      </c>
      <c r="AJ60" s="28">
        <f t="shared" si="2"/>
        <v>15.979898981698746</v>
      </c>
      <c r="AK60" s="28">
        <f t="shared" si="2"/>
        <v>7.080947074991969</v>
      </c>
      <c r="AL60" s="28">
        <f t="shared" si="2"/>
        <v>19.03113507189254</v>
      </c>
      <c r="AM60" s="28">
        <f t="shared" si="2"/>
        <v>8.956023025434236</v>
      </c>
      <c r="AN60" s="28">
        <f t="shared" si="2"/>
        <v>-16.088973765586275</v>
      </c>
      <c r="AO60" s="28">
        <f t="shared" si="2"/>
        <v>6.211885761604853</v>
      </c>
      <c r="AP60" s="28">
        <f t="shared" si="2"/>
        <v>11.1007705011042</v>
      </c>
      <c r="AQ60" s="28">
        <f t="shared" si="2"/>
        <v>-0.7588549845612048</v>
      </c>
      <c r="AR60" s="28">
        <f t="shared" si="2"/>
        <v>7.887171449319032</v>
      </c>
      <c r="AS60" s="28">
        <f t="shared" si="2"/>
        <v>-4.551321429403975</v>
      </c>
      <c r="AT60" s="28">
        <f t="shared" si="2"/>
        <v>20.950406821563682</v>
      </c>
      <c r="AU60" s="28">
        <f t="shared" si="2"/>
        <v>9.21366087694359</v>
      </c>
      <c r="AV60" s="28">
        <f t="shared" si="2"/>
        <v>-14.285715511375715</v>
      </c>
      <c r="AW60" s="28">
        <f t="shared" si="2"/>
        <v>-3.2979270201280517</v>
      </c>
    </row>
    <row r="61" spans="1:49" s="29" customFormat="1" ht="15">
      <c r="A61" s="27" t="s">
        <v>51</v>
      </c>
      <c r="B61" s="28">
        <f>LN(B22/B18)/4*100</f>
        <v>10.219433184064213</v>
      </c>
      <c r="C61" s="28">
        <f aca="true" t="shared" si="3" ref="C61:AW61">LN(C22/C18)/4*100</f>
        <v>8.158035548213794</v>
      </c>
      <c r="D61" s="28">
        <f t="shared" si="3"/>
        <v>6.520992662223183</v>
      </c>
      <c r="E61" s="28">
        <f t="shared" si="3"/>
        <v>7.977522050141106</v>
      </c>
      <c r="F61" s="28">
        <f t="shared" si="3"/>
        <v>10.577327758090203</v>
      </c>
      <c r="G61" s="28">
        <f t="shared" si="3"/>
        <v>-1.4986483937657071</v>
      </c>
      <c r="H61" s="28">
        <f t="shared" si="3"/>
        <v>8.37392015828498</v>
      </c>
      <c r="I61" s="28">
        <f t="shared" si="3"/>
        <v>0.06334320692722044</v>
      </c>
      <c r="J61" s="28">
        <f t="shared" si="3"/>
        <v>5.599741540411581</v>
      </c>
      <c r="K61" s="28">
        <f t="shared" si="3"/>
        <v>9.347970291424728</v>
      </c>
      <c r="L61" s="28">
        <f t="shared" si="3"/>
        <v>5.645169637197153</v>
      </c>
      <c r="M61" s="28">
        <f t="shared" si="3"/>
        <v>11.025874340236802</v>
      </c>
      <c r="N61" s="28">
        <f t="shared" si="3"/>
        <v>11.435020024165782</v>
      </c>
      <c r="O61" s="28">
        <f t="shared" si="3"/>
        <v>11.539282652764395</v>
      </c>
      <c r="P61" s="28">
        <f t="shared" si="3"/>
        <v>15.413094641065461</v>
      </c>
      <c r="Q61" s="28">
        <f t="shared" si="3"/>
        <v>12.722536460636716</v>
      </c>
      <c r="R61" s="28">
        <f t="shared" si="3"/>
        <v>-1.1978450068707176</v>
      </c>
      <c r="S61" s="28">
        <f t="shared" si="3"/>
        <v>14.517571624445733</v>
      </c>
      <c r="T61" s="28">
        <f t="shared" si="3"/>
        <v>7.430648449261564</v>
      </c>
      <c r="U61" s="28">
        <f t="shared" si="3"/>
        <v>7.954534337680506</v>
      </c>
      <c r="V61" s="28">
        <f t="shared" si="3"/>
        <v>10.409887670951207</v>
      </c>
      <c r="W61" s="28">
        <f t="shared" si="3"/>
        <v>9.972083382915113</v>
      </c>
      <c r="X61" s="28">
        <f t="shared" si="3"/>
        <v>15.728850874018748</v>
      </c>
      <c r="Y61" s="28">
        <f t="shared" si="3"/>
        <v>17.36837887824008</v>
      </c>
      <c r="Z61" s="28">
        <f t="shared" si="3"/>
        <v>8.124111505827946</v>
      </c>
      <c r="AA61" s="28">
        <f t="shared" si="3"/>
        <v>17.058276214159086</v>
      </c>
      <c r="AB61" s="28">
        <f t="shared" si="3"/>
        <v>9.371988230224373</v>
      </c>
      <c r="AC61" s="28">
        <f t="shared" si="3"/>
        <v>-2.4153380978208423</v>
      </c>
      <c r="AD61" s="28">
        <f t="shared" si="3"/>
        <v>0.05238688598862303</v>
      </c>
      <c r="AE61" s="28">
        <f t="shared" si="3"/>
        <v>12.504307405506976</v>
      </c>
      <c r="AF61" s="28">
        <f t="shared" si="3"/>
        <v>6.5859572499366585</v>
      </c>
      <c r="AG61" s="28">
        <f t="shared" si="3"/>
        <v>1.7757930289861834</v>
      </c>
      <c r="AH61" s="28">
        <f t="shared" si="3"/>
        <v>10.28536954663299</v>
      </c>
      <c r="AI61" s="28">
        <f t="shared" si="3"/>
        <v>11.026774686838483</v>
      </c>
      <c r="AJ61" s="28">
        <f t="shared" si="3"/>
        <v>6.506704251312094</v>
      </c>
      <c r="AK61" s="28">
        <f t="shared" si="3"/>
        <v>8.025835517724532</v>
      </c>
      <c r="AL61" s="28">
        <f t="shared" si="3"/>
        <v>-4.699078126577147</v>
      </c>
      <c r="AM61" s="28">
        <f t="shared" si="3"/>
        <v>9.310616504453062</v>
      </c>
      <c r="AN61" s="28">
        <f t="shared" si="3"/>
        <v>13.261954806717991</v>
      </c>
      <c r="AO61" s="28">
        <f t="shared" si="3"/>
        <v>12.782322608061596</v>
      </c>
      <c r="AP61" s="28">
        <f t="shared" si="3"/>
        <v>10.8548419601832</v>
      </c>
      <c r="AQ61" s="28">
        <f t="shared" si="3"/>
        <v>9.489579548690438</v>
      </c>
      <c r="AR61" s="28">
        <f t="shared" si="3"/>
        <v>7.018617066348597</v>
      </c>
      <c r="AS61" s="28">
        <f t="shared" si="3"/>
        <v>10.893280750246493</v>
      </c>
      <c r="AT61" s="28">
        <f t="shared" si="3"/>
        <v>-5.022024300171112</v>
      </c>
      <c r="AU61" s="28">
        <f t="shared" si="3"/>
        <v>9.813787054243363</v>
      </c>
      <c r="AV61" s="28">
        <f t="shared" si="3"/>
        <v>-1.585888271175745</v>
      </c>
      <c r="AW61" s="28">
        <f t="shared" si="3"/>
        <v>6.104721901616457</v>
      </c>
    </row>
    <row r="62" spans="1:49" s="29" customFormat="1" ht="15">
      <c r="A62" s="27" t="s">
        <v>52</v>
      </c>
      <c r="B62" s="28">
        <f>LN(B28/B22)/6*100</f>
        <v>10.462062750187679</v>
      </c>
      <c r="C62" s="28">
        <f aca="true" t="shared" si="4" ref="C62:AW62">LN(C28/C22)/6*100</f>
        <v>9.047760908155945</v>
      </c>
      <c r="D62" s="28">
        <f t="shared" si="4"/>
        <v>10.59399341040918</v>
      </c>
      <c r="E62" s="28">
        <f t="shared" si="4"/>
        <v>12.004514534189019</v>
      </c>
      <c r="F62" s="28">
        <f t="shared" si="4"/>
        <v>11.758756860035534</v>
      </c>
      <c r="G62" s="28">
        <f t="shared" si="4"/>
        <v>3.0352295602629518</v>
      </c>
      <c r="H62" s="28">
        <f t="shared" si="4"/>
        <v>12.607397368476047</v>
      </c>
      <c r="I62" s="28">
        <f t="shared" si="4"/>
        <v>4.583463175595576</v>
      </c>
      <c r="J62" s="28">
        <f t="shared" si="4"/>
        <v>9.847706311406883</v>
      </c>
      <c r="K62" s="28">
        <f t="shared" si="4"/>
        <v>12.830825480133992</v>
      </c>
      <c r="L62" s="28">
        <f t="shared" si="4"/>
        <v>8.875610725865164</v>
      </c>
      <c r="M62" s="28">
        <f t="shared" si="4"/>
        <v>10.647574885708698</v>
      </c>
      <c r="N62" s="28">
        <f t="shared" si="4"/>
        <v>13.990407193842982</v>
      </c>
      <c r="O62" s="28">
        <f t="shared" si="4"/>
        <v>12.861983329077633</v>
      </c>
      <c r="P62" s="28">
        <f t="shared" si="4"/>
        <v>15.288936408831457</v>
      </c>
      <c r="Q62" s="28">
        <f t="shared" si="4"/>
        <v>10.184774000866074</v>
      </c>
      <c r="R62" s="28">
        <f t="shared" si="4"/>
        <v>6.4816266469081105</v>
      </c>
      <c r="S62" s="28">
        <f t="shared" si="4"/>
        <v>10.366859435288124</v>
      </c>
      <c r="T62" s="28">
        <f t="shared" si="4"/>
        <v>2.4377198938466957</v>
      </c>
      <c r="U62" s="28">
        <f t="shared" si="4"/>
        <v>8.833038282090708</v>
      </c>
      <c r="V62" s="28">
        <f t="shared" si="4"/>
        <v>14.291092212956084</v>
      </c>
      <c r="W62" s="28">
        <f t="shared" si="4"/>
        <v>12.574465528237031</v>
      </c>
      <c r="X62" s="28">
        <f t="shared" si="4"/>
        <v>9.685204170812218</v>
      </c>
      <c r="Y62" s="28">
        <f t="shared" si="4"/>
        <v>12.92118172708864</v>
      </c>
      <c r="Z62" s="28">
        <f t="shared" si="4"/>
        <v>9.053925781390891</v>
      </c>
      <c r="AA62" s="28">
        <f t="shared" si="4"/>
        <v>15.909921319839668</v>
      </c>
      <c r="AB62" s="28">
        <f t="shared" si="4"/>
        <v>13.589405935758933</v>
      </c>
      <c r="AC62" s="28">
        <f t="shared" si="4"/>
        <v>2.861220278294139</v>
      </c>
      <c r="AD62" s="28">
        <f t="shared" si="4"/>
        <v>3.382106821867558</v>
      </c>
      <c r="AE62" s="28">
        <f t="shared" si="4"/>
        <v>6.330482710395646</v>
      </c>
      <c r="AF62" s="28">
        <f t="shared" si="4"/>
        <v>8.20043119432547</v>
      </c>
      <c r="AG62" s="28">
        <f t="shared" si="4"/>
        <v>6.763459942881507</v>
      </c>
      <c r="AH62" s="28">
        <f t="shared" si="4"/>
        <v>15.654730652521861</v>
      </c>
      <c r="AI62" s="28">
        <f t="shared" si="4"/>
        <v>9.304059105892772</v>
      </c>
      <c r="AJ62" s="28">
        <f t="shared" si="4"/>
        <v>7.421713050947355</v>
      </c>
      <c r="AK62" s="28">
        <f t="shared" si="4"/>
        <v>12.09555807414824</v>
      </c>
      <c r="AL62" s="28">
        <f t="shared" si="4"/>
        <v>0.4001902551307294</v>
      </c>
      <c r="AM62" s="28">
        <f t="shared" si="4"/>
        <v>6.600536995725539</v>
      </c>
      <c r="AN62" s="28">
        <f t="shared" si="4"/>
        <v>16.97179220562264</v>
      </c>
      <c r="AO62" s="28">
        <f t="shared" si="4"/>
        <v>14.80559283752717</v>
      </c>
      <c r="AP62" s="28">
        <f t="shared" si="4"/>
        <v>6.487496872295012</v>
      </c>
      <c r="AQ62" s="28">
        <f t="shared" si="4"/>
        <v>9.254164349380103</v>
      </c>
      <c r="AR62" s="28">
        <f t="shared" si="4"/>
        <v>9.641652482612308</v>
      </c>
      <c r="AS62" s="28">
        <f t="shared" si="4"/>
        <v>5.1694381036553265</v>
      </c>
      <c r="AT62" s="28">
        <f t="shared" si="4"/>
        <v>11.408569009815361</v>
      </c>
      <c r="AU62" s="28">
        <f t="shared" si="4"/>
        <v>12.912027272242725</v>
      </c>
      <c r="AV62" s="28">
        <f t="shared" si="4"/>
        <v>12.436572755906631</v>
      </c>
      <c r="AW62" s="28">
        <f t="shared" si="4"/>
        <v>5.65851534171743</v>
      </c>
    </row>
    <row r="63" spans="1:49" s="32" customFormat="1" ht="15">
      <c r="A63" s="30" t="s">
        <v>59</v>
      </c>
      <c r="B63" s="31">
        <f>LN(B30/B28)/2*100</f>
        <v>-1.4005929474560572</v>
      </c>
      <c r="C63" s="31">
        <f aca="true" t="shared" si="5" ref="C63:AW63">LN(C30/C28)/2*100</f>
        <v>5.347386575168305</v>
      </c>
      <c r="D63" s="31">
        <f t="shared" si="5"/>
        <v>3.944789575663636</v>
      </c>
      <c r="E63" s="31">
        <f t="shared" si="5"/>
        <v>7.74968399004852</v>
      </c>
      <c r="F63" s="31">
        <f t="shared" si="5"/>
        <v>7.640325643383856</v>
      </c>
      <c r="G63" s="31">
        <f t="shared" si="5"/>
        <v>2.863020895594798</v>
      </c>
      <c r="H63" s="31">
        <f t="shared" si="5"/>
        <v>6.169259493187762</v>
      </c>
      <c r="I63" s="31">
        <f t="shared" si="5"/>
        <v>3.2614760441375</v>
      </c>
      <c r="J63" s="31">
        <f t="shared" si="5"/>
        <v>8.24176353500409</v>
      </c>
      <c r="K63" s="31">
        <f t="shared" si="5"/>
        <v>7.6852589007155805</v>
      </c>
      <c r="L63" s="31">
        <f t="shared" si="5"/>
        <v>10.103831193749537</v>
      </c>
      <c r="M63" s="31">
        <f t="shared" si="5"/>
        <v>6.062293032342041</v>
      </c>
      <c r="N63" s="31">
        <f t="shared" si="5"/>
        <v>2.927426684366705</v>
      </c>
      <c r="O63" s="31">
        <f t="shared" si="5"/>
        <v>2.2859957599719722</v>
      </c>
      <c r="P63" s="31">
        <f t="shared" si="5"/>
        <v>0.05334755086496628</v>
      </c>
      <c r="Q63" s="31">
        <f t="shared" si="5"/>
        <v>3.013097290840152</v>
      </c>
      <c r="R63" s="31">
        <f t="shared" si="5"/>
        <v>-6.406987753327657</v>
      </c>
      <c r="S63" s="31">
        <f t="shared" si="5"/>
        <v>5.376824965875531</v>
      </c>
      <c r="T63" s="31">
        <f t="shared" si="5"/>
        <v>-2.4426791907094354</v>
      </c>
      <c r="U63" s="31">
        <f t="shared" si="5"/>
        <v>9.081544083612355</v>
      </c>
      <c r="V63" s="31">
        <f t="shared" si="5"/>
        <v>9.778243630417247</v>
      </c>
      <c r="W63" s="31">
        <f t="shared" si="5"/>
        <v>5.312760988661107</v>
      </c>
      <c r="X63" s="31">
        <f t="shared" si="5"/>
        <v>-4.710219334818071</v>
      </c>
      <c r="Y63" s="31">
        <f t="shared" si="5"/>
        <v>1.429051243538551</v>
      </c>
      <c r="Z63" s="31">
        <f t="shared" si="5"/>
        <v>5.478622478895854</v>
      </c>
      <c r="AA63" s="31">
        <f t="shared" si="5"/>
        <v>8.088381455768152</v>
      </c>
      <c r="AB63" s="31">
        <f t="shared" si="5"/>
        <v>7.232350683116325</v>
      </c>
      <c r="AC63" s="31">
        <f t="shared" si="5"/>
        <v>2.1457430425083417</v>
      </c>
      <c r="AD63" s="31">
        <f t="shared" si="5"/>
        <v>0.5761900073631385</v>
      </c>
      <c r="AE63" s="31">
        <f t="shared" si="5"/>
        <v>-3.8001757136669716</v>
      </c>
      <c r="AF63" s="31">
        <f t="shared" si="5"/>
        <v>-2.427417755582541</v>
      </c>
      <c r="AG63" s="31">
        <f t="shared" si="5"/>
        <v>1.9577364859014525</v>
      </c>
      <c r="AH63" s="31">
        <f t="shared" si="5"/>
        <v>5.201837948525445</v>
      </c>
      <c r="AI63" s="31">
        <f t="shared" si="5"/>
        <v>-7.032205449869261</v>
      </c>
      <c r="AJ63" s="31">
        <f t="shared" si="5"/>
        <v>-2.5672541334156884</v>
      </c>
      <c r="AK63" s="31">
        <f t="shared" si="5"/>
        <v>-0.14010375056244012</v>
      </c>
      <c r="AL63" s="31">
        <f t="shared" si="5"/>
        <v>4.292366023469613</v>
      </c>
      <c r="AM63" s="31">
        <f t="shared" si="5"/>
        <v>1.8180595814656524</v>
      </c>
      <c r="AN63" s="31">
        <f t="shared" si="5"/>
        <v>4.446101484907171</v>
      </c>
      <c r="AO63" s="31">
        <f t="shared" si="5"/>
        <v>2.4918007884110955</v>
      </c>
      <c r="AP63" s="31">
        <f t="shared" si="5"/>
        <v>3.367448828116979</v>
      </c>
      <c r="AQ63" s="31">
        <f t="shared" si="5"/>
        <v>4.20029781704293</v>
      </c>
      <c r="AR63" s="31">
        <f t="shared" si="5"/>
        <v>5.003744485868878</v>
      </c>
      <c r="AS63" s="31">
        <f t="shared" si="5"/>
        <v>-11.869016189137286</v>
      </c>
      <c r="AT63" s="31">
        <f t="shared" si="5"/>
        <v>0.28130398179688365</v>
      </c>
      <c r="AU63" s="31">
        <f t="shared" si="5"/>
        <v>6.521305399619632</v>
      </c>
      <c r="AV63" s="31">
        <f t="shared" si="5"/>
        <v>-9.504064982496606</v>
      </c>
      <c r="AW63" s="31">
        <f t="shared" si="5"/>
        <v>-5.282463389892111</v>
      </c>
    </row>
    <row r="64" spans="1:49" s="32" customFormat="1" ht="15">
      <c r="A64" s="30" t="s">
        <v>60</v>
      </c>
      <c r="B64" s="31">
        <f>LN(B39/B30)/9*100</f>
        <v>-2.2453517786545434</v>
      </c>
      <c r="C64" s="31">
        <f aca="true" t="shared" si="6" ref="C64:AW64">LN(C39/C30)/9*100</f>
        <v>3.3604366116614495</v>
      </c>
      <c r="D64" s="31">
        <f t="shared" si="6"/>
        <v>-2.972305729793661</v>
      </c>
      <c r="E64" s="31">
        <f t="shared" si="6"/>
        <v>0.9056329475979565</v>
      </c>
      <c r="F64" s="31">
        <f t="shared" si="6"/>
        <v>1.0854911386809378</v>
      </c>
      <c r="G64" s="31">
        <f t="shared" si="6"/>
        <v>1.3290058596037002</v>
      </c>
      <c r="H64" s="31">
        <f t="shared" si="6"/>
        <v>-2.1361536587789667</v>
      </c>
      <c r="I64" s="31">
        <f t="shared" si="6"/>
        <v>3.1372007473892523</v>
      </c>
      <c r="J64" s="31">
        <f t="shared" si="6"/>
        <v>-2.9561855249504596</v>
      </c>
      <c r="K64" s="31">
        <f t="shared" si="6"/>
        <v>0.03834795960945494</v>
      </c>
      <c r="L64" s="31">
        <f t="shared" si="6"/>
        <v>0.9967424174046964</v>
      </c>
      <c r="M64" s="31">
        <f t="shared" si="6"/>
        <v>1.14186322813356</v>
      </c>
      <c r="N64" s="31">
        <f t="shared" si="6"/>
        <v>0.44935887339693814</v>
      </c>
      <c r="O64" s="31">
        <f t="shared" si="6"/>
        <v>1.7753537071674281</v>
      </c>
      <c r="P64" s="31">
        <f t="shared" si="6"/>
        <v>-1.6613097928555631</v>
      </c>
      <c r="Q64" s="31">
        <f t="shared" si="6"/>
        <v>0.07690906388496492</v>
      </c>
      <c r="R64" s="31">
        <f t="shared" si="6"/>
        <v>0.7049967699443302</v>
      </c>
      <c r="S64" s="31">
        <f t="shared" si="6"/>
        <v>-1.8119701414368767</v>
      </c>
      <c r="T64" s="31">
        <f t="shared" si="6"/>
        <v>-0.6135605836137955</v>
      </c>
      <c r="U64" s="31">
        <f t="shared" si="6"/>
        <v>1.049134230486476</v>
      </c>
      <c r="V64" s="31">
        <f t="shared" si="6"/>
        <v>0.7700303074770616</v>
      </c>
      <c r="W64" s="31">
        <f t="shared" si="6"/>
        <v>1.1864394258251016</v>
      </c>
      <c r="X64" s="31">
        <f t="shared" si="6"/>
        <v>-2.528387683539452</v>
      </c>
      <c r="Y64" s="31">
        <f t="shared" si="6"/>
        <v>-4.9827392701610655</v>
      </c>
      <c r="Z64" s="31">
        <f t="shared" si="6"/>
        <v>-1.3810912723662572</v>
      </c>
      <c r="AA64" s="31">
        <f t="shared" si="6"/>
        <v>0.9153008069502364</v>
      </c>
      <c r="AB64" s="31">
        <f t="shared" si="6"/>
        <v>1.0002311087720408</v>
      </c>
      <c r="AC64" s="31">
        <f t="shared" si="6"/>
        <v>-3.081585734507575</v>
      </c>
      <c r="AD64" s="31">
        <f t="shared" si="6"/>
        <v>1.11401239517556</v>
      </c>
      <c r="AE64" s="31">
        <f t="shared" si="6"/>
        <v>0.8950144671367529</v>
      </c>
      <c r="AF64" s="31">
        <f t="shared" si="6"/>
        <v>0.2577923641848045</v>
      </c>
      <c r="AG64" s="31">
        <f t="shared" si="6"/>
        <v>0.6449539660984092</v>
      </c>
      <c r="AH64" s="31">
        <f t="shared" si="6"/>
        <v>0.0375277673306066</v>
      </c>
      <c r="AI64" s="31">
        <f t="shared" si="6"/>
        <v>3.85898232689336</v>
      </c>
      <c r="AJ64" s="31">
        <f t="shared" si="6"/>
        <v>-1.3240526481537305</v>
      </c>
      <c r="AK64" s="31">
        <f t="shared" si="6"/>
        <v>2.603562414644604</v>
      </c>
      <c r="AL64" s="31">
        <f t="shared" si="6"/>
        <v>0.014532646577286687</v>
      </c>
      <c r="AM64" s="31">
        <f t="shared" si="6"/>
        <v>-5.008767845578312</v>
      </c>
      <c r="AN64" s="31">
        <f t="shared" si="6"/>
        <v>3.0741336868185405</v>
      </c>
      <c r="AO64" s="31">
        <f t="shared" si="6"/>
        <v>0.05719008958036917</v>
      </c>
      <c r="AP64" s="31">
        <f t="shared" si="6"/>
        <v>0.4029443689464172</v>
      </c>
      <c r="AQ64" s="31">
        <f t="shared" si="6"/>
        <v>0.1919898538967787</v>
      </c>
      <c r="AR64" s="31">
        <f t="shared" si="6"/>
        <v>-1.6121022445996513</v>
      </c>
      <c r="AS64" s="31">
        <f t="shared" si="6"/>
        <v>-2.6337904584796776</v>
      </c>
      <c r="AT64" s="31">
        <f t="shared" si="6"/>
        <v>-1.1781453690113102</v>
      </c>
      <c r="AU64" s="31">
        <f t="shared" si="6"/>
        <v>2.3656462260582685</v>
      </c>
      <c r="AV64" s="31">
        <f t="shared" si="6"/>
        <v>-1.770276084130285</v>
      </c>
      <c r="AW64" s="31">
        <f t="shared" si="6"/>
        <v>-0.09329802961179495</v>
      </c>
    </row>
    <row r="65" spans="1:49" s="32" customFormat="1" ht="15">
      <c r="A65" s="30" t="s">
        <v>61</v>
      </c>
      <c r="B65" s="31">
        <f>LN(B49/B39)/10*100</f>
        <v>0.922100652269869</v>
      </c>
      <c r="C65" s="31">
        <f aca="true" t="shared" si="7" ref="C65:AW65">LN(C49/C39)/10*100</f>
        <v>4.9752489037359755</v>
      </c>
      <c r="D65" s="31">
        <f t="shared" si="7"/>
        <v>3.5252776968264286</v>
      </c>
      <c r="E65" s="31">
        <f t="shared" si="7"/>
        <v>2.229700436743188</v>
      </c>
      <c r="F65" s="31">
        <f t="shared" si="7"/>
        <v>3.806531243717522</v>
      </c>
      <c r="G65" s="31">
        <f t="shared" si="7"/>
        <v>3.669559894566468</v>
      </c>
      <c r="H65" s="31">
        <f t="shared" si="7"/>
        <v>2.6480793822545525</v>
      </c>
      <c r="I65" s="31">
        <f t="shared" si="7"/>
        <v>-1.4717046086315069</v>
      </c>
      <c r="J65" s="31">
        <f t="shared" si="7"/>
        <v>3.782411722813164</v>
      </c>
      <c r="K65" s="31">
        <f t="shared" si="7"/>
        <v>4.527845889560209</v>
      </c>
      <c r="L65" s="31">
        <f t="shared" si="7"/>
        <v>3.107344761767919</v>
      </c>
      <c r="M65" s="31">
        <f t="shared" si="7"/>
        <v>2.8476985842826257</v>
      </c>
      <c r="N65" s="31">
        <f t="shared" si="7"/>
        <v>4.313878295681976</v>
      </c>
      <c r="O65" s="31">
        <f t="shared" si="7"/>
        <v>6.951066119690623</v>
      </c>
      <c r="P65" s="31">
        <f t="shared" si="7"/>
        <v>1.1652684416799008</v>
      </c>
      <c r="Q65" s="31">
        <f t="shared" si="7"/>
        <v>4.237010239734172</v>
      </c>
      <c r="R65" s="31">
        <f t="shared" si="7"/>
        <v>0.9492712540980753</v>
      </c>
      <c r="S65" s="31">
        <f t="shared" si="7"/>
        <v>3.4188847243842355</v>
      </c>
      <c r="T65" s="31">
        <f t="shared" si="7"/>
        <v>2.23448551734989</v>
      </c>
      <c r="U65" s="31">
        <f t="shared" si="7"/>
        <v>1.4828283848757202</v>
      </c>
      <c r="V65" s="31">
        <f t="shared" si="7"/>
        <v>2.440076300967029</v>
      </c>
      <c r="W65" s="31">
        <f t="shared" si="7"/>
        <v>3.745400770638687</v>
      </c>
      <c r="X65" s="31">
        <f t="shared" si="7"/>
        <v>1.4258067551687121</v>
      </c>
      <c r="Y65" s="31">
        <f t="shared" si="7"/>
        <v>7.053470786539973</v>
      </c>
      <c r="Z65" s="31">
        <f t="shared" si="7"/>
        <v>4.466275191542809</v>
      </c>
      <c r="AA65" s="31">
        <f t="shared" si="7"/>
        <v>5.741111785381891</v>
      </c>
      <c r="AB65" s="31">
        <f t="shared" si="7"/>
        <v>5.558195454671299</v>
      </c>
      <c r="AC65" s="31">
        <f t="shared" si="7"/>
        <v>1.77483723319161</v>
      </c>
      <c r="AD65" s="31">
        <f t="shared" si="7"/>
        <v>0.05421030504976834</v>
      </c>
      <c r="AE65" s="31">
        <f t="shared" si="7"/>
        <v>4.073045167342384</v>
      </c>
      <c r="AF65" s="31">
        <f t="shared" si="7"/>
        <v>8.29809980419444</v>
      </c>
      <c r="AG65" s="31">
        <f t="shared" si="7"/>
        <v>0.6633052215133044</v>
      </c>
      <c r="AH65" s="31">
        <f t="shared" si="7"/>
        <v>3.6101967194490587</v>
      </c>
      <c r="AI65" s="31">
        <f t="shared" si="7"/>
        <v>-0.8284892385903244</v>
      </c>
      <c r="AJ65" s="31">
        <f t="shared" si="7"/>
        <v>1.473007808503934</v>
      </c>
      <c r="AK65" s="31">
        <f t="shared" si="7"/>
        <v>1.1231367437574855</v>
      </c>
      <c r="AL65" s="31">
        <f t="shared" si="7"/>
        <v>2.3612687519851674</v>
      </c>
      <c r="AM65" s="31">
        <f t="shared" si="7"/>
        <v>2.565215068493623</v>
      </c>
      <c r="AN65" s="31">
        <f t="shared" si="7"/>
        <v>7.72530913363613</v>
      </c>
      <c r="AO65" s="31">
        <f t="shared" si="7"/>
        <v>4.224510275505208</v>
      </c>
      <c r="AP65" s="31">
        <f t="shared" si="7"/>
        <v>3.8378748350483343</v>
      </c>
      <c r="AQ65" s="31">
        <f t="shared" si="7"/>
        <v>0.44834250051306523</v>
      </c>
      <c r="AR65" s="31">
        <f t="shared" si="7"/>
        <v>2.1608505744915933</v>
      </c>
      <c r="AS65" s="31">
        <f t="shared" si="7"/>
        <v>4.7001147484520205</v>
      </c>
      <c r="AT65" s="31">
        <f t="shared" si="7"/>
        <v>-2.5627935551986862</v>
      </c>
      <c r="AU65" s="31">
        <f t="shared" si="7"/>
        <v>4.609200977159893</v>
      </c>
      <c r="AV65" s="31">
        <f t="shared" si="7"/>
        <v>-4.141855680353931</v>
      </c>
      <c r="AW65" s="31">
        <f t="shared" si="7"/>
        <v>0.14741319308770173</v>
      </c>
    </row>
    <row r="66" spans="1:49" s="33" customFormat="1" ht="15">
      <c r="A66" s="30" t="s">
        <v>62</v>
      </c>
      <c r="B66" s="31">
        <f>LN(B53/B49)/4*100</f>
        <v>3.9958470533160186</v>
      </c>
      <c r="C66" s="31">
        <f aca="true" t="shared" si="8" ref="C66:AW66">LN(C53/C49)/4*100</f>
        <v>0.34674891241348127</v>
      </c>
      <c r="D66" s="31">
        <f t="shared" si="8"/>
        <v>-3.056613839655966</v>
      </c>
      <c r="E66" s="31">
        <f t="shared" si="8"/>
        <v>-1.2242934429391994</v>
      </c>
      <c r="F66" s="31">
        <f t="shared" si="8"/>
        <v>-4.680649448211726</v>
      </c>
      <c r="G66" s="31">
        <f t="shared" si="8"/>
        <v>-0.5076010431534744</v>
      </c>
      <c r="H66" s="31">
        <f t="shared" si="8"/>
        <v>-0.7880006485723741</v>
      </c>
      <c r="I66" s="31">
        <f t="shared" si="8"/>
        <v>-2.189990456005629</v>
      </c>
      <c r="J66" s="31">
        <f t="shared" si="8"/>
        <v>3.154982033848408</v>
      </c>
      <c r="K66" s="31">
        <f t="shared" si="8"/>
        <v>-2.6263479559724954</v>
      </c>
      <c r="L66" s="31">
        <f t="shared" si="8"/>
        <v>0.07387121244275563</v>
      </c>
      <c r="M66" s="31">
        <f t="shared" si="8"/>
        <v>-3.7645265829201704</v>
      </c>
      <c r="N66" s="31">
        <f t="shared" si="8"/>
        <v>-3.315395459064214</v>
      </c>
      <c r="O66" s="31">
        <f t="shared" si="8"/>
        <v>0.5860467315890351</v>
      </c>
      <c r="P66" s="31">
        <f t="shared" si="8"/>
        <v>6.459817859635297</v>
      </c>
      <c r="Q66" s="31">
        <f t="shared" si="8"/>
        <v>-3.595840053595578</v>
      </c>
      <c r="R66" s="31">
        <f t="shared" si="8"/>
        <v>-0.92044644883677</v>
      </c>
      <c r="S66" s="31">
        <f t="shared" si="8"/>
        <v>-0.6737718012607051</v>
      </c>
      <c r="T66" s="31">
        <f t="shared" si="8"/>
        <v>-0.24353143663440985</v>
      </c>
      <c r="U66" s="31">
        <f t="shared" si="8"/>
        <v>1.1225889703011973</v>
      </c>
      <c r="V66" s="31">
        <f t="shared" si="8"/>
        <v>-1.7454030062053105</v>
      </c>
      <c r="W66" s="31">
        <f t="shared" si="8"/>
        <v>-4.06592595065777</v>
      </c>
      <c r="X66" s="31">
        <f t="shared" si="8"/>
        <v>-2.1565805418722555</v>
      </c>
      <c r="Y66" s="31">
        <f t="shared" si="8"/>
        <v>-4.994134933205156</v>
      </c>
      <c r="Z66" s="31">
        <f t="shared" si="8"/>
        <v>1.8788694861391637</v>
      </c>
      <c r="AA66" s="31">
        <f t="shared" si="8"/>
        <v>7.58697061528456</v>
      </c>
      <c r="AB66" s="31">
        <f t="shared" si="8"/>
        <v>-1.6348766355389892</v>
      </c>
      <c r="AC66" s="31">
        <f t="shared" si="8"/>
        <v>4.052187584068128</v>
      </c>
      <c r="AD66" s="31">
        <f t="shared" si="8"/>
        <v>2.9426071008035874</v>
      </c>
      <c r="AE66" s="31">
        <f t="shared" si="8"/>
        <v>-5.256667906395459</v>
      </c>
      <c r="AF66" s="31">
        <f t="shared" si="8"/>
        <v>-4.995319761414333</v>
      </c>
      <c r="AG66" s="31">
        <f t="shared" si="8"/>
        <v>2.3386090874939978</v>
      </c>
      <c r="AH66" s="31">
        <f t="shared" si="8"/>
        <v>0.0891558805090425</v>
      </c>
      <c r="AI66" s="31">
        <f t="shared" si="8"/>
        <v>6.842182533013642</v>
      </c>
      <c r="AJ66" s="31">
        <f t="shared" si="8"/>
        <v>-1.2393840802107718</v>
      </c>
      <c r="AK66" s="31">
        <f t="shared" si="8"/>
        <v>2.0283494670980384</v>
      </c>
      <c r="AL66" s="31">
        <f t="shared" si="8"/>
        <v>2.28821295403854</v>
      </c>
      <c r="AM66" s="31">
        <f t="shared" si="8"/>
        <v>2.5153933508552635</v>
      </c>
      <c r="AN66" s="31">
        <f t="shared" si="8"/>
        <v>4.847370098799492</v>
      </c>
      <c r="AO66" s="31">
        <f t="shared" si="8"/>
        <v>3.2913813607484994</v>
      </c>
      <c r="AP66" s="31">
        <f t="shared" si="8"/>
        <v>-2.1664329139231273</v>
      </c>
      <c r="AQ66" s="31">
        <f t="shared" si="8"/>
        <v>-4.356014242390998</v>
      </c>
      <c r="AR66" s="31">
        <f t="shared" si="8"/>
        <v>7.0710417103753835</v>
      </c>
      <c r="AS66" s="31">
        <f t="shared" si="8"/>
        <v>1.2835145523945855</v>
      </c>
      <c r="AT66" s="31">
        <f t="shared" si="8"/>
        <v>-3.603573396842833</v>
      </c>
      <c r="AU66" s="31">
        <f t="shared" si="8"/>
        <v>-4.327850761350397</v>
      </c>
      <c r="AV66" s="31">
        <f t="shared" si="8"/>
        <v>5.7872130126123125</v>
      </c>
      <c r="AW66" s="31">
        <f t="shared" si="8"/>
        <v>-4.34961896460855</v>
      </c>
    </row>
    <row r="67" spans="1:12" ht="12.75">
      <c r="A67" s="4"/>
      <c r="C67" s="8"/>
      <c r="D67" s="4"/>
      <c r="E67" s="4"/>
      <c r="F67" s="12"/>
      <c r="G67" s="8"/>
      <c r="H67" s="8"/>
      <c r="I67" s="8"/>
      <c r="J67" s="8"/>
      <c r="K67" s="12"/>
      <c r="L67" s="8"/>
    </row>
    <row r="68" spans="1:12" ht="12.75">
      <c r="A68" s="4"/>
      <c r="C68" s="8"/>
      <c r="D68" s="4"/>
      <c r="E68" s="4"/>
      <c r="F68" s="12"/>
      <c r="G68" s="8"/>
      <c r="H68" s="8"/>
      <c r="I68" s="8"/>
      <c r="J68" s="8"/>
      <c r="K68" s="12"/>
      <c r="L68" s="8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6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16. Indices of pesticide consumption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