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tates" sheetId="1" r:id="rId1"/>
    <sheet name="Size groups" sheetId="2" r:id="rId2"/>
    <sheet name="Regions" sheetId="3" r:id="rId3"/>
  </sheets>
  <definedNames>
    <definedName name="_xlnm.Print_Area" localSheetId="2">'Regions'!$A$1:$H$57</definedName>
    <definedName name="_xlnm.Print_Area" localSheetId="1">'Size groups'!$A$1:$H$56</definedName>
    <definedName name="_xlnm.Print_Area" localSheetId="0">'States'!$A$1:$X$55</definedName>
    <definedName name="Print_Area_MI" localSheetId="2">#REF!</definedName>
    <definedName name="Print_Area_MI">#REF!</definedName>
    <definedName name="_xlnm.Print_Titles" localSheetId="0">'States'!$A:$A</definedName>
  </definedNames>
  <calcPr fullCalcOnLoad="1"/>
</workbook>
</file>

<file path=xl/sharedStrings.xml><?xml version="1.0" encoding="utf-8"?>
<sst xmlns="http://schemas.openxmlformats.org/spreadsheetml/2006/main" count="491" uniqueCount="105">
  <si>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</si>
  <si>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</si>
  <si>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</si>
  <si>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</si>
  <si>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</si>
  <si>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</si>
  <si>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</si>
  <si>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</si>
  <si>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</si>
  <si>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</si>
  <si>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</si>
  <si>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</si>
  <si>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</si>
  <si>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</si>
  <si>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</si>
  <si>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</si>
  <si>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</si>
  <si>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</si>
  <si>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</si>
  <si>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</si>
  <si>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</si>
  <si>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</si>
  <si>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</si>
  <si>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</si>
  <si>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</si>
  <si>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</si>
  <si>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</si>
  <si>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</si>
  <si>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</si>
  <si>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</si>
  <si>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</si>
  <si>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</si>
  <si>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</si>
  <si>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</si>
  <si>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</si>
  <si>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>California</t>
  </si>
  <si>
    <t xml:space="preserve">   Milk sold</t>
  </si>
  <si>
    <t xml:space="preserve">      </t>
  </si>
  <si>
    <t>Florida</t>
  </si>
  <si>
    <t>Idaho</t>
  </si>
  <si>
    <t>Illinois</t>
  </si>
  <si>
    <t>Indiana</t>
  </si>
  <si>
    <t>Iowa</t>
  </si>
  <si>
    <t>Kentucky</t>
  </si>
  <si>
    <t>Michigan</t>
  </si>
  <si>
    <t>Minnesota</t>
  </si>
  <si>
    <t>Missouri</t>
  </si>
  <si>
    <t>New</t>
  </si>
  <si>
    <t>York</t>
  </si>
  <si>
    <t>Ohio</t>
  </si>
  <si>
    <t>Oregon</t>
  </si>
  <si>
    <t>Pennsylvania</t>
  </si>
  <si>
    <t>Tennessee</t>
  </si>
  <si>
    <t>Texas</t>
  </si>
  <si>
    <t>Vermont</t>
  </si>
  <si>
    <t>Virginia</t>
  </si>
  <si>
    <t>Wisconsin</t>
  </si>
  <si>
    <t>2/ Income from renting or leasing dairy stock to other operations; renting space to other dairy operations; co-op patronage dividends</t>
  </si>
  <si>
    <t>3/ Costs for third party organic certification</t>
  </si>
  <si>
    <t>All</t>
  </si>
  <si>
    <t>Georgia</t>
  </si>
  <si>
    <t>Washington</t>
  </si>
  <si>
    <t xml:space="preserve">   Other income 2/</t>
  </si>
  <si>
    <t xml:space="preserve">   Capital recovery of machinery and equipment 4/</t>
  </si>
  <si>
    <t xml:space="preserve">     Other operating costs 3/</t>
  </si>
  <si>
    <t>States</t>
  </si>
  <si>
    <t>4/ Machinery and equipment, housing, manure handling, feed storage structures, and the dairy breeding herd.</t>
  </si>
  <si>
    <t>Kansas</t>
  </si>
  <si>
    <t xml:space="preserve">    Milk cows receiving bST (percent of cows)</t>
  </si>
  <si>
    <t>Fewer than</t>
  </si>
  <si>
    <t>50-99</t>
  </si>
  <si>
    <t>100-199</t>
  </si>
  <si>
    <t>200-499</t>
  </si>
  <si>
    <t>500-999</t>
  </si>
  <si>
    <t>1,000 cows</t>
  </si>
  <si>
    <t>50 cows</t>
  </si>
  <si>
    <t>cows</t>
  </si>
  <si>
    <t>or more</t>
  </si>
  <si>
    <t>Sizes</t>
  </si>
  <si>
    <t xml:space="preserve">   Other income  2/</t>
  </si>
  <si>
    <t xml:space="preserve">   Capital recovery of machinery and equipment   4/</t>
  </si>
  <si>
    <t xml:space="preserve">1/ Developed from survey base year, 2010. </t>
  </si>
  <si>
    <t xml:space="preserve">     </t>
  </si>
  <si>
    <t>Conventional milk production costs and returns per hundredweight (cwt) sold, by State, 2010  1/</t>
  </si>
  <si>
    <t xml:space="preserve">       </t>
  </si>
  <si>
    <t>Conventional milk production costs and returns per hundredweight sold, by size group, 2010  1/</t>
  </si>
  <si>
    <t>dollars per cwt sold</t>
  </si>
  <si>
    <t>Conventional milk production costs and returns per hundredweight sold, by region, 2010  1/</t>
  </si>
  <si>
    <t>Upper</t>
  </si>
  <si>
    <t>Corn</t>
  </si>
  <si>
    <t>Northeast</t>
  </si>
  <si>
    <t>Midwest</t>
  </si>
  <si>
    <t>Belt</t>
  </si>
  <si>
    <t>Southeast</t>
  </si>
  <si>
    <t>Southwest</t>
  </si>
  <si>
    <t>West</t>
  </si>
  <si>
    <t>Regions</t>
  </si>
  <si>
    <t xml:space="preserve">1/ Developed from survey base year, 2010.   Regions include the following States: Northeast = ME, NY, PA, and VT; Upper Midwest = MI, MN, and WI; </t>
  </si>
  <si>
    <t>Corn Belt = IA, IN, IL, MO, and OH; Southest = GA, FL, KY, TN, and VA; Southwest = AZ, CO, KS, NM, and TX; West = CA, ID, OR, and WA.</t>
  </si>
  <si>
    <t>1/ Developed from survey base year, 2010.  Reports from Arizona, New Mexico, and Maine were insufficient for setting estimates using the 2010 ARMS data.</t>
  </si>
  <si>
    <t xml:space="preserve">Notes: Coefficients of variation (CVs) were checked for the category totals: gross value of production, and feed, operating, allocated overhead, and total costs.  </t>
  </si>
  <si>
    <t xml:space="preserve">  All CVs were less than than 50 percent.  </t>
  </si>
  <si>
    <t xml:space="preserve">  All CVs were less than 25 percent except for those on allocated overhead costs in Kansas and Oregon.</t>
  </si>
  <si>
    <t xml:space="preserve">  All CVs were less than 25 percent.  </t>
  </si>
  <si>
    <t xml:space="preserve">     Other operating costs   3/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</si>
</sst>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9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Alignment="1" quotePrefix="1">
      <alignment horizontal="left"/>
    </xf>
    <xf numFmtId="164" fontId="3" fillId="0" borderId="0" xfId="0" applyNumberFormat="1" applyFont="1" applyAlignment="1" applyProtection="1">
      <alignment/>
      <protection/>
    </xf>
    <xf numFmtId="0" fontId="0" fillId="0" borderId="11" xfId="0" applyBorder="1" applyAlignment="1">
      <alignment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64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2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2" fontId="2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tabSelected="1" zoomScalePageLayoutView="0" workbookViewId="0" topLeftCell="A1">
      <selection activeCell="A4" sqref="A4"/>
    </sheetView>
  </sheetViews>
  <sheetFormatPr defaultColWidth="8.88671875" defaultRowHeight="15.75"/>
  <cols>
    <col min="1" max="1" width="42.77734375" style="0" customWidth="1"/>
    <col min="2" max="23" width="8.77734375" style="0" customWidth="1"/>
  </cols>
  <sheetData>
    <row r="1" spans="1:14" ht="15.75">
      <c r="A1" s="41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2"/>
    </row>
    <row r="3" spans="1:24" ht="15.75">
      <c r="A3" s="4"/>
      <c r="B3" s="16"/>
      <c r="C3" s="17"/>
      <c r="D3" s="16"/>
      <c r="E3" s="17"/>
      <c r="F3" s="16"/>
      <c r="G3" s="17"/>
      <c r="H3" s="16"/>
      <c r="I3" s="16"/>
      <c r="J3" s="17"/>
      <c r="K3" s="17"/>
      <c r="L3" s="16"/>
      <c r="M3" s="17"/>
      <c r="N3" s="27" t="s">
        <v>47</v>
      </c>
      <c r="O3" s="18"/>
      <c r="P3" s="18"/>
      <c r="Q3" s="18"/>
      <c r="R3" s="18"/>
      <c r="S3" s="18"/>
      <c r="T3" s="18"/>
      <c r="U3" s="18"/>
      <c r="V3" s="18"/>
      <c r="W3" s="18"/>
      <c r="X3" s="27" t="s">
        <v>59</v>
      </c>
    </row>
    <row r="4" spans="1:24" ht="16.5" thickBot="1">
      <c r="A4" s="8" t="s">
        <v>0</v>
      </c>
      <c r="B4" s="8" t="s">
        <v>35</v>
      </c>
      <c r="C4" s="8" t="s">
        <v>38</v>
      </c>
      <c r="D4" s="8" t="s">
        <v>60</v>
      </c>
      <c r="E4" s="8" t="s">
        <v>39</v>
      </c>
      <c r="F4" s="8" t="s">
        <v>40</v>
      </c>
      <c r="G4" s="8" t="s">
        <v>41</v>
      </c>
      <c r="H4" s="8" t="s">
        <v>42</v>
      </c>
      <c r="I4" s="33" t="s">
        <v>67</v>
      </c>
      <c r="J4" s="8" t="s">
        <v>43</v>
      </c>
      <c r="K4" s="8" t="s">
        <v>44</v>
      </c>
      <c r="L4" s="8" t="s">
        <v>45</v>
      </c>
      <c r="M4" s="8" t="s">
        <v>46</v>
      </c>
      <c r="N4" s="28" t="s">
        <v>48</v>
      </c>
      <c r="O4" s="28" t="s">
        <v>49</v>
      </c>
      <c r="P4" s="28" t="s">
        <v>50</v>
      </c>
      <c r="Q4" s="28" t="s">
        <v>51</v>
      </c>
      <c r="R4" s="28" t="s">
        <v>52</v>
      </c>
      <c r="S4" s="28" t="s">
        <v>53</v>
      </c>
      <c r="T4" s="28" t="s">
        <v>54</v>
      </c>
      <c r="U4" s="28" t="s">
        <v>55</v>
      </c>
      <c r="V4" s="28" t="s">
        <v>61</v>
      </c>
      <c r="W4" s="28" t="s">
        <v>56</v>
      </c>
      <c r="X4" s="28" t="s">
        <v>65</v>
      </c>
    </row>
    <row r="5" spans="1:24" ht="15.75">
      <c r="A5" s="20"/>
      <c r="B5" s="20"/>
      <c r="C5" s="20"/>
      <c r="D5" s="20"/>
      <c r="E5" s="20"/>
      <c r="F5" s="20"/>
      <c r="G5" s="20"/>
      <c r="H5" s="15"/>
      <c r="I5" s="15"/>
      <c r="J5" s="25"/>
      <c r="K5" s="20"/>
      <c r="L5" s="42" t="s">
        <v>86</v>
      </c>
      <c r="M5" s="26"/>
      <c r="N5" s="20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16" ht="15.75">
      <c r="A6" s="4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"/>
      <c r="P6" s="1"/>
    </row>
    <row r="7" spans="1:24" ht="15.75">
      <c r="A7" s="4" t="s">
        <v>36</v>
      </c>
      <c r="B7" s="3">
        <v>14.21</v>
      </c>
      <c r="C7" s="3">
        <v>20.48</v>
      </c>
      <c r="D7" s="3">
        <v>18.53</v>
      </c>
      <c r="E7" s="3">
        <v>14.83</v>
      </c>
      <c r="F7" s="3">
        <v>16.06</v>
      </c>
      <c r="G7" s="3">
        <v>17.64</v>
      </c>
      <c r="H7" s="3">
        <v>15.7</v>
      </c>
      <c r="I7" s="3">
        <v>16.92</v>
      </c>
      <c r="J7" s="3">
        <v>16.91</v>
      </c>
      <c r="K7" s="3">
        <v>16.91</v>
      </c>
      <c r="L7" s="3">
        <v>15.74</v>
      </c>
      <c r="M7" s="3">
        <v>15.93</v>
      </c>
      <c r="N7" s="3">
        <v>17.28</v>
      </c>
      <c r="O7" s="3">
        <v>18</v>
      </c>
      <c r="P7" s="3">
        <v>17.24</v>
      </c>
      <c r="Q7" s="3">
        <v>18.2</v>
      </c>
      <c r="R7" s="3">
        <v>18.22</v>
      </c>
      <c r="S7" s="3">
        <v>15.63</v>
      </c>
      <c r="T7" s="3">
        <v>17.71</v>
      </c>
      <c r="U7" s="3">
        <v>18.55</v>
      </c>
      <c r="V7" s="3">
        <v>15.92</v>
      </c>
      <c r="W7" s="3">
        <v>16.12</v>
      </c>
      <c r="X7" s="29">
        <v>15.95</v>
      </c>
    </row>
    <row r="8" spans="1:24" ht="15.75">
      <c r="A8" s="4" t="s">
        <v>2</v>
      </c>
      <c r="B8" s="3">
        <v>1.12</v>
      </c>
      <c r="C8" s="3">
        <v>1.35</v>
      </c>
      <c r="D8" s="3">
        <v>0.88</v>
      </c>
      <c r="E8" s="3">
        <v>0.92</v>
      </c>
      <c r="F8" s="3">
        <v>1.12</v>
      </c>
      <c r="G8" s="3">
        <v>1.36</v>
      </c>
      <c r="H8" s="3">
        <v>1.46</v>
      </c>
      <c r="I8" s="3">
        <v>1.21</v>
      </c>
      <c r="J8" s="3">
        <v>1.32</v>
      </c>
      <c r="K8" s="3">
        <v>0.9</v>
      </c>
      <c r="L8" s="3">
        <v>1.33</v>
      </c>
      <c r="M8" s="3">
        <v>1.36</v>
      </c>
      <c r="N8" s="3">
        <v>0.73</v>
      </c>
      <c r="O8" s="3">
        <v>1.45</v>
      </c>
      <c r="P8" s="3">
        <v>1.02</v>
      </c>
      <c r="Q8" s="3">
        <v>0.95</v>
      </c>
      <c r="R8" s="3">
        <v>0.94</v>
      </c>
      <c r="S8" s="3">
        <v>1.11</v>
      </c>
      <c r="T8" s="3">
        <v>0.83</v>
      </c>
      <c r="U8" s="3">
        <v>1.09</v>
      </c>
      <c r="V8" s="3">
        <v>0.79</v>
      </c>
      <c r="W8" s="3">
        <v>1.06</v>
      </c>
      <c r="X8" s="29">
        <v>1.06</v>
      </c>
    </row>
    <row r="9" spans="1:24" ht="15.75">
      <c r="A9" s="4" t="s">
        <v>62</v>
      </c>
      <c r="B9" s="3">
        <v>0.71</v>
      </c>
      <c r="C9" s="3">
        <v>0.92</v>
      </c>
      <c r="D9" s="3">
        <v>0.93</v>
      </c>
      <c r="E9" s="3">
        <v>0.65</v>
      </c>
      <c r="F9" s="3">
        <v>1.16</v>
      </c>
      <c r="G9" s="3">
        <v>0.8</v>
      </c>
      <c r="H9" s="3">
        <v>0.55</v>
      </c>
      <c r="I9" s="3">
        <v>0.48</v>
      </c>
      <c r="J9" s="3">
        <v>0.84</v>
      </c>
      <c r="K9" s="3">
        <v>0.64</v>
      </c>
      <c r="L9" s="3">
        <v>0.8</v>
      </c>
      <c r="M9" s="3">
        <v>1.08</v>
      </c>
      <c r="N9" s="3">
        <v>0.89</v>
      </c>
      <c r="O9" s="3">
        <v>0.57</v>
      </c>
      <c r="P9" s="3">
        <v>1.07</v>
      </c>
      <c r="Q9" s="3">
        <v>0.93</v>
      </c>
      <c r="R9" s="3">
        <v>0.91</v>
      </c>
      <c r="S9" s="3">
        <v>0.72</v>
      </c>
      <c r="T9" s="3">
        <v>0.72</v>
      </c>
      <c r="U9" s="3">
        <v>0.77</v>
      </c>
      <c r="V9" s="3">
        <v>1.03</v>
      </c>
      <c r="W9" s="3">
        <v>0.65</v>
      </c>
      <c r="X9" s="29">
        <v>0.73</v>
      </c>
    </row>
    <row r="10" spans="1:24" ht="15.75">
      <c r="A10" s="4" t="s">
        <v>3</v>
      </c>
      <c r="B10" s="3">
        <f>SUM(B7:B9)</f>
        <v>16.040000000000003</v>
      </c>
      <c r="C10" s="3">
        <f aca="true" t="shared" si="0" ref="C10:X10">SUM(C7:C9)</f>
        <v>22.750000000000004</v>
      </c>
      <c r="D10" s="3">
        <f t="shared" si="0"/>
        <v>20.34</v>
      </c>
      <c r="E10" s="3">
        <f t="shared" si="0"/>
        <v>16.4</v>
      </c>
      <c r="F10" s="3">
        <f t="shared" si="0"/>
        <v>18.34</v>
      </c>
      <c r="G10" s="3">
        <f t="shared" si="0"/>
        <v>19.8</v>
      </c>
      <c r="H10" s="3">
        <f t="shared" si="0"/>
        <v>17.71</v>
      </c>
      <c r="I10" s="3">
        <f t="shared" si="0"/>
        <v>18.610000000000003</v>
      </c>
      <c r="J10" s="3">
        <f t="shared" si="0"/>
        <v>19.07</v>
      </c>
      <c r="K10" s="3">
        <f t="shared" si="0"/>
        <v>18.45</v>
      </c>
      <c r="L10" s="3">
        <f t="shared" si="0"/>
        <v>17.87</v>
      </c>
      <c r="M10" s="3">
        <f t="shared" si="0"/>
        <v>18.369999999999997</v>
      </c>
      <c r="N10" s="3">
        <f t="shared" si="0"/>
        <v>18.900000000000002</v>
      </c>
      <c r="O10" s="3">
        <f t="shared" si="0"/>
        <v>20.02</v>
      </c>
      <c r="P10" s="3">
        <f t="shared" si="0"/>
        <v>19.33</v>
      </c>
      <c r="Q10" s="3">
        <f t="shared" si="0"/>
        <v>20.08</v>
      </c>
      <c r="R10" s="3">
        <f t="shared" si="0"/>
        <v>20.07</v>
      </c>
      <c r="S10" s="3">
        <f t="shared" si="0"/>
        <v>17.46</v>
      </c>
      <c r="T10" s="3">
        <f t="shared" si="0"/>
        <v>19.259999999999998</v>
      </c>
      <c r="U10" s="3">
        <f t="shared" si="0"/>
        <v>20.41</v>
      </c>
      <c r="V10" s="3">
        <f t="shared" si="0"/>
        <v>17.740000000000002</v>
      </c>
      <c r="W10" s="3">
        <f t="shared" si="0"/>
        <v>17.83</v>
      </c>
      <c r="X10" s="3">
        <f t="shared" si="0"/>
        <v>17.74</v>
      </c>
    </row>
    <row r="11" spans="1:24" ht="15.75">
      <c r="A11" s="4"/>
      <c r="B11" s="3" t="s">
        <v>82</v>
      </c>
      <c r="C11" s="3" t="s">
        <v>37</v>
      </c>
      <c r="D11" s="3" t="s">
        <v>37</v>
      </c>
      <c r="E11" s="3" t="s">
        <v>37</v>
      </c>
      <c r="F11" s="3" t="s">
        <v>37</v>
      </c>
      <c r="G11" s="3" t="s">
        <v>37</v>
      </c>
      <c r="H11" s="3" t="s">
        <v>37</v>
      </c>
      <c r="I11" s="3" t="s">
        <v>37</v>
      </c>
      <c r="J11" s="3" t="s">
        <v>37</v>
      </c>
      <c r="K11" s="3" t="s">
        <v>37</v>
      </c>
      <c r="L11" s="3" t="s">
        <v>37</v>
      </c>
      <c r="M11" s="3" t="s">
        <v>37</v>
      </c>
      <c r="N11" s="3" t="s">
        <v>37</v>
      </c>
      <c r="O11" s="3" t="s">
        <v>37</v>
      </c>
      <c r="P11" s="3" t="s">
        <v>37</v>
      </c>
      <c r="Q11" s="3" t="s">
        <v>37</v>
      </c>
      <c r="R11" s="3" t="s">
        <v>84</v>
      </c>
      <c r="S11" s="3" t="s">
        <v>37</v>
      </c>
      <c r="T11" s="3" t="s">
        <v>37</v>
      </c>
      <c r="U11" s="3" t="s">
        <v>37</v>
      </c>
      <c r="V11" s="3" t="s">
        <v>37</v>
      </c>
      <c r="W11" s="3" t="s">
        <v>37</v>
      </c>
      <c r="X11" s="29" t="s">
        <v>37</v>
      </c>
    </row>
    <row r="12" spans="1:24" ht="15.75">
      <c r="A12" s="4" t="s">
        <v>4</v>
      </c>
      <c r="B12" s="3" t="s">
        <v>82</v>
      </c>
      <c r="C12" s="3" t="s">
        <v>37</v>
      </c>
      <c r="D12" s="3" t="s">
        <v>37</v>
      </c>
      <c r="E12" s="3" t="s">
        <v>37</v>
      </c>
      <c r="F12" s="3" t="s">
        <v>37</v>
      </c>
      <c r="G12" s="3" t="s">
        <v>37</v>
      </c>
      <c r="H12" s="3" t="s">
        <v>37</v>
      </c>
      <c r="I12" s="3" t="s">
        <v>37</v>
      </c>
      <c r="J12" s="3" t="s">
        <v>37</v>
      </c>
      <c r="K12" s="3" t="s">
        <v>37</v>
      </c>
      <c r="L12" s="3" t="s">
        <v>37</v>
      </c>
      <c r="M12" s="3" t="s">
        <v>37</v>
      </c>
      <c r="N12" s="3" t="s">
        <v>37</v>
      </c>
      <c r="O12" s="3" t="s">
        <v>37</v>
      </c>
      <c r="P12" s="3" t="s">
        <v>37</v>
      </c>
      <c r="Q12" s="3" t="s">
        <v>37</v>
      </c>
      <c r="R12" s="3" t="s">
        <v>84</v>
      </c>
      <c r="S12" s="3" t="s">
        <v>37</v>
      </c>
      <c r="T12" s="3" t="s">
        <v>37</v>
      </c>
      <c r="U12" s="3" t="s">
        <v>37</v>
      </c>
      <c r="V12" s="3" t="s">
        <v>37</v>
      </c>
      <c r="W12" s="3" t="s">
        <v>37</v>
      </c>
      <c r="X12" s="29" t="s">
        <v>37</v>
      </c>
    </row>
    <row r="13" spans="1:24" ht="15.75">
      <c r="A13" s="4" t="s">
        <v>5</v>
      </c>
      <c r="B13" s="3" t="s">
        <v>82</v>
      </c>
      <c r="C13" s="3" t="s">
        <v>37</v>
      </c>
      <c r="D13" s="3" t="s">
        <v>37</v>
      </c>
      <c r="E13" s="3" t="s">
        <v>37</v>
      </c>
      <c r="F13" s="3" t="s">
        <v>37</v>
      </c>
      <c r="G13" s="3" t="s">
        <v>37</v>
      </c>
      <c r="H13" s="3" t="s">
        <v>37</v>
      </c>
      <c r="I13" s="3" t="s">
        <v>37</v>
      </c>
      <c r="J13" s="3" t="s">
        <v>37</v>
      </c>
      <c r="K13" s="3" t="s">
        <v>37</v>
      </c>
      <c r="L13" s="3" t="s">
        <v>37</v>
      </c>
      <c r="M13" s="3" t="s">
        <v>37</v>
      </c>
      <c r="N13" s="3" t="s">
        <v>37</v>
      </c>
      <c r="O13" s="3" t="s">
        <v>37</v>
      </c>
      <c r="P13" s="3" t="s">
        <v>37</v>
      </c>
      <c r="Q13" s="3" t="s">
        <v>37</v>
      </c>
      <c r="R13" s="3" t="s">
        <v>84</v>
      </c>
      <c r="S13" s="3" t="s">
        <v>37</v>
      </c>
      <c r="T13" s="3" t="s">
        <v>37</v>
      </c>
      <c r="U13" s="3" t="s">
        <v>37</v>
      </c>
      <c r="V13" s="3" t="s">
        <v>37</v>
      </c>
      <c r="W13" s="3" t="s">
        <v>37</v>
      </c>
      <c r="X13" s="29" t="s">
        <v>37</v>
      </c>
    </row>
    <row r="14" spans="1:24" ht="15.75">
      <c r="A14" s="4" t="s">
        <v>23</v>
      </c>
      <c r="B14" s="3">
        <v>7.03</v>
      </c>
      <c r="C14" s="3">
        <v>9.56</v>
      </c>
      <c r="D14" s="3">
        <v>7.32</v>
      </c>
      <c r="E14" s="3">
        <v>6.73</v>
      </c>
      <c r="F14" s="3">
        <v>4.33</v>
      </c>
      <c r="G14" s="3">
        <v>6.27</v>
      </c>
      <c r="H14" s="3">
        <v>5.39</v>
      </c>
      <c r="I14" s="3">
        <v>6.68</v>
      </c>
      <c r="J14" s="3">
        <v>4.5</v>
      </c>
      <c r="K14" s="3">
        <v>5.46</v>
      </c>
      <c r="L14" s="3">
        <v>4.19</v>
      </c>
      <c r="M14" s="3">
        <v>6.59</v>
      </c>
      <c r="N14" s="3">
        <v>5.43</v>
      </c>
      <c r="O14" s="3">
        <v>5.88</v>
      </c>
      <c r="P14" s="3">
        <v>7.81</v>
      </c>
      <c r="Q14" s="3">
        <v>5.27</v>
      </c>
      <c r="R14" s="3">
        <v>6.71</v>
      </c>
      <c r="S14" s="3">
        <v>7.66</v>
      </c>
      <c r="T14" s="3">
        <v>6</v>
      </c>
      <c r="U14" s="3">
        <v>5.77</v>
      </c>
      <c r="V14" s="3">
        <v>7.58</v>
      </c>
      <c r="W14" s="3">
        <v>3.72</v>
      </c>
      <c r="X14" s="29">
        <v>6.04</v>
      </c>
    </row>
    <row r="15" spans="1:24" ht="15.75">
      <c r="A15" s="4" t="s">
        <v>24</v>
      </c>
      <c r="B15" s="3">
        <v>2.17</v>
      </c>
      <c r="C15" s="3">
        <v>2.06</v>
      </c>
      <c r="D15" s="3">
        <v>2.18</v>
      </c>
      <c r="E15" s="3">
        <v>1.39</v>
      </c>
      <c r="F15" s="3">
        <v>6.23</v>
      </c>
      <c r="G15" s="3">
        <v>3.23</v>
      </c>
      <c r="H15" s="3">
        <v>5.68</v>
      </c>
      <c r="I15" s="3">
        <v>3.28</v>
      </c>
      <c r="J15" s="3">
        <v>6.5</v>
      </c>
      <c r="K15" s="3">
        <v>4.46</v>
      </c>
      <c r="L15" s="3">
        <v>6.64</v>
      </c>
      <c r="M15" s="3">
        <v>3.38</v>
      </c>
      <c r="N15" s="3">
        <v>5.26</v>
      </c>
      <c r="O15" s="3">
        <v>4.86</v>
      </c>
      <c r="P15" s="3">
        <v>1.59</v>
      </c>
      <c r="Q15" s="3">
        <v>5.37</v>
      </c>
      <c r="R15" s="3">
        <v>4.7</v>
      </c>
      <c r="S15" s="3">
        <v>3.29</v>
      </c>
      <c r="T15" s="3">
        <v>5.9</v>
      </c>
      <c r="U15" s="3">
        <v>4.98</v>
      </c>
      <c r="V15" s="3">
        <v>2.54</v>
      </c>
      <c r="W15" s="3">
        <v>7.07</v>
      </c>
      <c r="X15" s="29">
        <v>3.9</v>
      </c>
    </row>
    <row r="16" spans="1:24" ht="15.75">
      <c r="A16" s="4" t="s">
        <v>25</v>
      </c>
      <c r="B16" s="3">
        <v>0.01</v>
      </c>
      <c r="C16" s="3">
        <v>0.07</v>
      </c>
      <c r="D16" s="3">
        <v>0.29</v>
      </c>
      <c r="E16" s="3">
        <v>0.01</v>
      </c>
      <c r="F16" s="3">
        <v>0.08</v>
      </c>
      <c r="G16" s="3">
        <v>0.05</v>
      </c>
      <c r="H16" s="3">
        <v>0.09</v>
      </c>
      <c r="I16" s="3">
        <v>0.12</v>
      </c>
      <c r="J16" s="3">
        <v>0.38</v>
      </c>
      <c r="K16" s="3">
        <v>0.02</v>
      </c>
      <c r="L16" s="3">
        <v>0.08</v>
      </c>
      <c r="M16" s="3">
        <v>0.56</v>
      </c>
      <c r="N16" s="3">
        <v>0.13</v>
      </c>
      <c r="O16" s="3">
        <v>0.09</v>
      </c>
      <c r="P16" s="3">
        <v>0.18</v>
      </c>
      <c r="Q16" s="3">
        <v>0.11</v>
      </c>
      <c r="R16" s="3">
        <v>0.26</v>
      </c>
      <c r="S16" s="3">
        <v>0.27</v>
      </c>
      <c r="T16" s="3">
        <v>0.2</v>
      </c>
      <c r="U16" s="3">
        <v>0.19</v>
      </c>
      <c r="V16" s="3">
        <v>0.05</v>
      </c>
      <c r="W16" s="3">
        <v>0.07</v>
      </c>
      <c r="X16" s="29">
        <v>0.07</v>
      </c>
    </row>
    <row r="17" spans="1:24" ht="15.75">
      <c r="A17" s="4" t="s">
        <v>6</v>
      </c>
      <c r="B17" s="3">
        <f>SUM(B14:B16)</f>
        <v>9.209999999999999</v>
      </c>
      <c r="C17" s="3">
        <f aca="true" t="shared" si="1" ref="C17:X17">SUM(C14:C16)</f>
        <v>11.690000000000001</v>
      </c>
      <c r="D17" s="3">
        <f t="shared" si="1"/>
        <v>9.79</v>
      </c>
      <c r="E17" s="3">
        <f t="shared" si="1"/>
        <v>8.13</v>
      </c>
      <c r="F17" s="3">
        <f t="shared" si="1"/>
        <v>10.64</v>
      </c>
      <c r="G17" s="3">
        <f t="shared" si="1"/>
        <v>9.55</v>
      </c>
      <c r="H17" s="3">
        <f t="shared" si="1"/>
        <v>11.16</v>
      </c>
      <c r="I17" s="3">
        <f t="shared" si="1"/>
        <v>10.079999999999998</v>
      </c>
      <c r="J17" s="3">
        <f t="shared" si="1"/>
        <v>11.38</v>
      </c>
      <c r="K17" s="3">
        <f t="shared" si="1"/>
        <v>9.94</v>
      </c>
      <c r="L17" s="3">
        <f t="shared" si="1"/>
        <v>10.91</v>
      </c>
      <c r="M17" s="3">
        <f t="shared" si="1"/>
        <v>10.53</v>
      </c>
      <c r="N17" s="3">
        <f t="shared" si="1"/>
        <v>10.82</v>
      </c>
      <c r="O17" s="3">
        <f t="shared" si="1"/>
        <v>10.83</v>
      </c>
      <c r="P17" s="3">
        <f t="shared" si="1"/>
        <v>9.58</v>
      </c>
      <c r="Q17" s="3">
        <f t="shared" si="1"/>
        <v>10.75</v>
      </c>
      <c r="R17" s="3">
        <f t="shared" si="1"/>
        <v>11.67</v>
      </c>
      <c r="S17" s="3">
        <f t="shared" si="1"/>
        <v>11.219999999999999</v>
      </c>
      <c r="T17" s="3">
        <f t="shared" si="1"/>
        <v>12.1</v>
      </c>
      <c r="U17" s="3">
        <f t="shared" si="1"/>
        <v>10.94</v>
      </c>
      <c r="V17" s="3">
        <f t="shared" si="1"/>
        <v>10.170000000000002</v>
      </c>
      <c r="W17" s="3">
        <f t="shared" si="1"/>
        <v>10.860000000000001</v>
      </c>
      <c r="X17" s="3">
        <f t="shared" si="1"/>
        <v>10.01</v>
      </c>
    </row>
    <row r="18" spans="1:24" ht="15.75">
      <c r="A18" s="4" t="s">
        <v>26</v>
      </c>
      <c r="B18" s="3" t="s">
        <v>82</v>
      </c>
      <c r="C18" s="3" t="s">
        <v>37</v>
      </c>
      <c r="D18" s="3" t="s">
        <v>37</v>
      </c>
      <c r="E18" s="3" t="s">
        <v>37</v>
      </c>
      <c r="F18" s="3" t="s">
        <v>37</v>
      </c>
      <c r="G18" s="3" t="s">
        <v>37</v>
      </c>
      <c r="H18" s="3" t="s">
        <v>37</v>
      </c>
      <c r="I18" s="3" t="s">
        <v>37</v>
      </c>
      <c r="J18" s="3" t="s">
        <v>37</v>
      </c>
      <c r="K18" s="3" t="s">
        <v>37</v>
      </c>
      <c r="L18" s="3" t="s">
        <v>37</v>
      </c>
      <c r="M18" s="3" t="s">
        <v>37</v>
      </c>
      <c r="N18" s="3" t="s">
        <v>37</v>
      </c>
      <c r="O18" s="3" t="s">
        <v>37</v>
      </c>
      <c r="P18" s="3" t="s">
        <v>37</v>
      </c>
      <c r="Q18" s="3" t="s">
        <v>37</v>
      </c>
      <c r="R18" s="3" t="s">
        <v>84</v>
      </c>
      <c r="S18" s="3" t="s">
        <v>37</v>
      </c>
      <c r="T18" s="3" t="s">
        <v>37</v>
      </c>
      <c r="U18" s="3" t="s">
        <v>37</v>
      </c>
      <c r="V18" s="3" t="s">
        <v>37</v>
      </c>
      <c r="W18" s="3" t="s">
        <v>37</v>
      </c>
      <c r="X18" s="29" t="s">
        <v>37</v>
      </c>
    </row>
    <row r="19" spans="1:24" ht="15.75">
      <c r="A19" s="4" t="s">
        <v>27</v>
      </c>
      <c r="B19" s="3">
        <v>0.57</v>
      </c>
      <c r="C19" s="3">
        <v>0.57</v>
      </c>
      <c r="D19" s="3">
        <v>0.59</v>
      </c>
      <c r="E19" s="3">
        <v>0.54</v>
      </c>
      <c r="F19" s="3">
        <v>0.96</v>
      </c>
      <c r="G19" s="3">
        <v>1.01</v>
      </c>
      <c r="H19" s="3">
        <v>0.91</v>
      </c>
      <c r="I19" s="3">
        <v>1.38</v>
      </c>
      <c r="J19" s="3">
        <v>0.69</v>
      </c>
      <c r="K19" s="3">
        <v>0.72</v>
      </c>
      <c r="L19" s="3">
        <v>0.85</v>
      </c>
      <c r="M19" s="3">
        <v>0.67</v>
      </c>
      <c r="N19" s="3">
        <v>1.11</v>
      </c>
      <c r="O19" s="3">
        <v>0.79</v>
      </c>
      <c r="P19" s="3">
        <v>0.8</v>
      </c>
      <c r="Q19" s="3">
        <v>0.99</v>
      </c>
      <c r="R19" s="3">
        <v>0.77</v>
      </c>
      <c r="S19" s="3">
        <v>0.47</v>
      </c>
      <c r="T19" s="3">
        <v>0.76</v>
      </c>
      <c r="U19" s="3">
        <v>0.92</v>
      </c>
      <c r="V19" s="3">
        <v>0.82</v>
      </c>
      <c r="W19" s="3">
        <v>0.98</v>
      </c>
      <c r="X19" s="29">
        <v>0.77</v>
      </c>
    </row>
    <row r="20" spans="1:24" ht="15.75">
      <c r="A20" s="4" t="s">
        <v>28</v>
      </c>
      <c r="B20" s="3">
        <v>0.08</v>
      </c>
      <c r="C20" s="3">
        <v>0.01</v>
      </c>
      <c r="D20" s="3">
        <v>0.02</v>
      </c>
      <c r="E20" s="3">
        <v>0.23</v>
      </c>
      <c r="F20" s="3">
        <v>0.32</v>
      </c>
      <c r="G20" s="3">
        <v>0.26</v>
      </c>
      <c r="H20" s="3">
        <v>0.35</v>
      </c>
      <c r="I20" s="3">
        <v>0.14</v>
      </c>
      <c r="J20" s="3">
        <v>0.24</v>
      </c>
      <c r="K20" s="3">
        <v>0.29</v>
      </c>
      <c r="L20" s="3">
        <v>0.4</v>
      </c>
      <c r="M20" s="3">
        <v>0.1</v>
      </c>
      <c r="N20" s="3">
        <v>0.42</v>
      </c>
      <c r="O20" s="3">
        <v>0.48</v>
      </c>
      <c r="P20" s="3">
        <v>0.14</v>
      </c>
      <c r="Q20" s="3">
        <v>0.4</v>
      </c>
      <c r="R20" s="3">
        <v>0.09</v>
      </c>
      <c r="S20" s="3">
        <v>0.04</v>
      </c>
      <c r="T20" s="3">
        <v>0.41</v>
      </c>
      <c r="U20" s="3">
        <v>0.25</v>
      </c>
      <c r="V20" s="3">
        <v>0.23</v>
      </c>
      <c r="W20" s="3">
        <v>0.3</v>
      </c>
      <c r="X20" s="29">
        <v>0.22</v>
      </c>
    </row>
    <row r="21" spans="1:24" ht="15.75">
      <c r="A21" s="4" t="s">
        <v>29</v>
      </c>
      <c r="B21" s="3">
        <v>0.28</v>
      </c>
      <c r="C21" s="3">
        <v>0.15</v>
      </c>
      <c r="D21" s="3">
        <v>0.2</v>
      </c>
      <c r="E21" s="3">
        <v>0.26</v>
      </c>
      <c r="F21" s="3">
        <v>0.18</v>
      </c>
      <c r="G21" s="3">
        <v>0.14</v>
      </c>
      <c r="H21" s="3">
        <v>0.15</v>
      </c>
      <c r="I21" s="3">
        <v>0.21</v>
      </c>
      <c r="J21" s="3">
        <v>0.3</v>
      </c>
      <c r="K21" s="3">
        <v>0.19</v>
      </c>
      <c r="L21" s="3">
        <v>0.18</v>
      </c>
      <c r="M21" s="3">
        <v>0.14</v>
      </c>
      <c r="N21" s="3">
        <v>0.27</v>
      </c>
      <c r="O21" s="3">
        <v>0.19</v>
      </c>
      <c r="P21" s="3">
        <v>0.17</v>
      </c>
      <c r="Q21" s="3">
        <v>0.21</v>
      </c>
      <c r="R21" s="3">
        <v>0.25</v>
      </c>
      <c r="S21" s="3">
        <v>0.12</v>
      </c>
      <c r="T21" s="3">
        <v>0.34</v>
      </c>
      <c r="U21" s="3">
        <v>0.15</v>
      </c>
      <c r="V21" s="3">
        <v>0.26</v>
      </c>
      <c r="W21" s="3">
        <v>0.21</v>
      </c>
      <c r="X21" s="29">
        <v>0.22</v>
      </c>
    </row>
    <row r="22" spans="1:24" ht="15.75">
      <c r="A22" s="4" t="s">
        <v>30</v>
      </c>
      <c r="B22" s="3">
        <v>0.43</v>
      </c>
      <c r="C22" s="3">
        <v>0.48</v>
      </c>
      <c r="D22" s="3">
        <v>0.69</v>
      </c>
      <c r="E22" s="3">
        <v>0.26</v>
      </c>
      <c r="F22" s="3">
        <v>0.68</v>
      </c>
      <c r="G22" s="3">
        <v>0.62</v>
      </c>
      <c r="H22" s="3">
        <v>0.6</v>
      </c>
      <c r="I22" s="3">
        <v>0.64</v>
      </c>
      <c r="J22" s="3">
        <v>0.66</v>
      </c>
      <c r="K22" s="3">
        <v>0.55</v>
      </c>
      <c r="L22" s="3">
        <v>0.62</v>
      </c>
      <c r="M22" s="3">
        <v>0.51</v>
      </c>
      <c r="N22" s="3">
        <v>0.74</v>
      </c>
      <c r="O22" s="3">
        <v>0.49</v>
      </c>
      <c r="P22" s="3">
        <v>0.4</v>
      </c>
      <c r="Q22" s="3">
        <v>0.94</v>
      </c>
      <c r="R22" s="3">
        <v>0.62</v>
      </c>
      <c r="S22" s="3">
        <v>1.07</v>
      </c>
      <c r="T22" s="3">
        <v>1.04</v>
      </c>
      <c r="U22" s="3">
        <v>0.87</v>
      </c>
      <c r="V22" s="3">
        <v>0.74</v>
      </c>
      <c r="W22" s="3">
        <v>0.34</v>
      </c>
      <c r="X22" s="29">
        <v>0.53</v>
      </c>
    </row>
    <row r="23" spans="1:24" ht="15.75">
      <c r="A23" s="4" t="s">
        <v>31</v>
      </c>
      <c r="B23" s="3">
        <v>0.51</v>
      </c>
      <c r="C23" s="3">
        <v>0.81</v>
      </c>
      <c r="D23" s="3">
        <v>0.82</v>
      </c>
      <c r="E23" s="3">
        <v>0.4</v>
      </c>
      <c r="F23" s="3">
        <v>0.96</v>
      </c>
      <c r="G23" s="3">
        <v>0.8</v>
      </c>
      <c r="H23" s="3">
        <v>0.79</v>
      </c>
      <c r="I23" s="3">
        <v>0.66</v>
      </c>
      <c r="J23" s="3">
        <v>1.02</v>
      </c>
      <c r="K23" s="3">
        <v>0.49</v>
      </c>
      <c r="L23" s="3">
        <v>0.85</v>
      </c>
      <c r="M23" s="3">
        <v>1.02</v>
      </c>
      <c r="N23" s="3">
        <v>0.74</v>
      </c>
      <c r="O23" s="3">
        <v>0.62</v>
      </c>
      <c r="P23" s="3">
        <v>0.54</v>
      </c>
      <c r="Q23" s="3">
        <v>0.78</v>
      </c>
      <c r="R23" s="3">
        <v>1.15</v>
      </c>
      <c r="S23" s="3">
        <v>0.66</v>
      </c>
      <c r="T23" s="3">
        <v>1</v>
      </c>
      <c r="U23" s="3">
        <v>0.83</v>
      </c>
      <c r="V23" s="3">
        <v>0.57</v>
      </c>
      <c r="W23" s="3">
        <v>0.79</v>
      </c>
      <c r="X23" s="29">
        <v>0.64</v>
      </c>
    </row>
    <row r="24" spans="1:24" ht="15.75">
      <c r="A24" s="4" t="s">
        <v>32</v>
      </c>
      <c r="B24" s="3">
        <v>0.37</v>
      </c>
      <c r="C24" s="3">
        <v>0.53</v>
      </c>
      <c r="D24" s="3">
        <v>0.53</v>
      </c>
      <c r="E24" s="3">
        <v>0.31</v>
      </c>
      <c r="F24" s="3">
        <v>1.01</v>
      </c>
      <c r="G24" s="3">
        <v>0.6</v>
      </c>
      <c r="H24" s="3">
        <v>0.64</v>
      </c>
      <c r="I24" s="3">
        <v>0.56</v>
      </c>
      <c r="J24" s="3">
        <v>0.59</v>
      </c>
      <c r="K24" s="3">
        <v>0.65</v>
      </c>
      <c r="L24" s="3">
        <v>0.76</v>
      </c>
      <c r="M24" s="3">
        <v>0.72</v>
      </c>
      <c r="N24" s="3">
        <v>0.63</v>
      </c>
      <c r="O24" s="3">
        <v>0.53</v>
      </c>
      <c r="P24" s="3">
        <v>0.64</v>
      </c>
      <c r="Q24" s="3">
        <v>0.61</v>
      </c>
      <c r="R24" s="3">
        <v>0.92</v>
      </c>
      <c r="S24" s="3">
        <v>0.32</v>
      </c>
      <c r="T24" s="3">
        <v>0.77</v>
      </c>
      <c r="U24" s="3">
        <v>0.85</v>
      </c>
      <c r="V24" s="3">
        <v>0.61</v>
      </c>
      <c r="W24" s="3">
        <v>0.56</v>
      </c>
      <c r="X24" s="29">
        <v>0.52</v>
      </c>
    </row>
    <row r="25" spans="1:24" ht="15.75">
      <c r="A25" s="4" t="s">
        <v>64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29">
        <v>0</v>
      </c>
    </row>
    <row r="26" spans="1:24" ht="15.75">
      <c r="A26" s="4" t="s">
        <v>33</v>
      </c>
      <c r="B26" s="3">
        <v>0.01</v>
      </c>
      <c r="C26" s="3">
        <v>0.01</v>
      </c>
      <c r="D26" s="3">
        <v>0.01</v>
      </c>
      <c r="E26" s="3">
        <v>0.01</v>
      </c>
      <c r="F26" s="3">
        <v>0.01</v>
      </c>
      <c r="G26" s="3">
        <v>0.01</v>
      </c>
      <c r="H26" s="3">
        <v>0.01</v>
      </c>
      <c r="I26" s="3">
        <v>0.01</v>
      </c>
      <c r="J26" s="3">
        <v>0.01</v>
      </c>
      <c r="K26" s="3">
        <v>0.01</v>
      </c>
      <c r="L26" s="3">
        <v>0.01</v>
      </c>
      <c r="M26" s="3">
        <v>0.01</v>
      </c>
      <c r="N26" s="3">
        <v>0.01</v>
      </c>
      <c r="O26" s="3">
        <v>0.01</v>
      </c>
      <c r="P26" s="3">
        <v>0.01</v>
      </c>
      <c r="Q26" s="3">
        <v>0.01</v>
      </c>
      <c r="R26" s="3">
        <v>0.02</v>
      </c>
      <c r="S26" s="3">
        <v>0.01</v>
      </c>
      <c r="T26" s="3">
        <v>0.02</v>
      </c>
      <c r="U26" s="3">
        <v>0.01</v>
      </c>
      <c r="V26" s="3">
        <v>0.01</v>
      </c>
      <c r="W26" s="3">
        <v>0.01</v>
      </c>
      <c r="X26" s="29">
        <v>0.01</v>
      </c>
    </row>
    <row r="27" spans="1:24" ht="15.75">
      <c r="A27" s="4" t="s">
        <v>7</v>
      </c>
      <c r="B27" s="3">
        <f>SUM(B17:B26)</f>
        <v>11.459999999999997</v>
      </c>
      <c r="C27" s="3">
        <f aca="true" t="shared" si="2" ref="C27:X27">SUM(C17:C26)</f>
        <v>14.250000000000002</v>
      </c>
      <c r="D27" s="3">
        <f t="shared" si="2"/>
        <v>12.649999999999997</v>
      </c>
      <c r="E27" s="3">
        <f t="shared" si="2"/>
        <v>10.140000000000002</v>
      </c>
      <c r="F27" s="3">
        <f t="shared" si="2"/>
        <v>14.760000000000002</v>
      </c>
      <c r="G27" s="3">
        <f t="shared" si="2"/>
        <v>12.99</v>
      </c>
      <c r="H27" s="3">
        <f t="shared" si="2"/>
        <v>14.610000000000001</v>
      </c>
      <c r="I27" s="3">
        <f t="shared" si="2"/>
        <v>13.68</v>
      </c>
      <c r="J27" s="3">
        <f t="shared" si="2"/>
        <v>14.89</v>
      </c>
      <c r="K27" s="3">
        <f t="shared" si="2"/>
        <v>12.84</v>
      </c>
      <c r="L27" s="3">
        <f t="shared" si="2"/>
        <v>14.579999999999998</v>
      </c>
      <c r="M27" s="3">
        <f t="shared" si="2"/>
        <v>13.7</v>
      </c>
      <c r="N27" s="3">
        <f t="shared" si="2"/>
        <v>14.74</v>
      </c>
      <c r="O27" s="3">
        <f t="shared" si="2"/>
        <v>13.94</v>
      </c>
      <c r="P27" s="3">
        <f t="shared" si="2"/>
        <v>12.280000000000003</v>
      </c>
      <c r="Q27" s="3">
        <f t="shared" si="2"/>
        <v>14.69</v>
      </c>
      <c r="R27" s="3">
        <f t="shared" si="2"/>
        <v>15.489999999999998</v>
      </c>
      <c r="S27" s="3">
        <f t="shared" si="2"/>
        <v>13.909999999999998</v>
      </c>
      <c r="T27" s="3">
        <f t="shared" si="2"/>
        <v>16.439999999999998</v>
      </c>
      <c r="U27" s="3">
        <f t="shared" si="2"/>
        <v>14.819999999999999</v>
      </c>
      <c r="V27" s="3">
        <f t="shared" si="2"/>
        <v>13.410000000000002</v>
      </c>
      <c r="W27" s="3">
        <f t="shared" si="2"/>
        <v>14.050000000000004</v>
      </c>
      <c r="X27" s="3">
        <f t="shared" si="2"/>
        <v>12.92</v>
      </c>
    </row>
    <row r="28" spans="1:24" ht="15.75">
      <c r="A28" s="4"/>
      <c r="B28" s="3" t="s">
        <v>82</v>
      </c>
      <c r="C28" s="3" t="s">
        <v>37</v>
      </c>
      <c r="D28" s="3" t="s">
        <v>37</v>
      </c>
      <c r="E28" s="3" t="s">
        <v>37</v>
      </c>
      <c r="F28" s="3" t="s">
        <v>37</v>
      </c>
      <c r="G28" s="3" t="s">
        <v>37</v>
      </c>
      <c r="H28" s="3" t="s">
        <v>37</v>
      </c>
      <c r="I28" s="3" t="s">
        <v>37</v>
      </c>
      <c r="J28" s="3" t="s">
        <v>37</v>
      </c>
      <c r="K28" s="3" t="s">
        <v>37</v>
      </c>
      <c r="L28" s="3" t="s">
        <v>37</v>
      </c>
      <c r="M28" s="3" t="s">
        <v>37</v>
      </c>
      <c r="N28" s="3" t="s">
        <v>37</v>
      </c>
      <c r="O28" s="3" t="s">
        <v>37</v>
      </c>
      <c r="P28" s="3" t="s">
        <v>37</v>
      </c>
      <c r="Q28" s="3" t="s">
        <v>37</v>
      </c>
      <c r="R28" s="3" t="s">
        <v>84</v>
      </c>
      <c r="S28" s="3" t="s">
        <v>37</v>
      </c>
      <c r="T28" s="3" t="s">
        <v>37</v>
      </c>
      <c r="U28" s="3" t="s">
        <v>37</v>
      </c>
      <c r="V28" s="3" t="s">
        <v>37</v>
      </c>
      <c r="W28" s="3" t="s">
        <v>37</v>
      </c>
      <c r="X28" s="29" t="s">
        <v>37</v>
      </c>
    </row>
    <row r="29" spans="1:24" ht="15.75">
      <c r="A29" s="4" t="s">
        <v>8</v>
      </c>
      <c r="B29" s="3" t="s">
        <v>82</v>
      </c>
      <c r="C29" s="3" t="s">
        <v>37</v>
      </c>
      <c r="D29" s="3" t="s">
        <v>37</v>
      </c>
      <c r="E29" s="3" t="s">
        <v>37</v>
      </c>
      <c r="F29" s="3" t="s">
        <v>37</v>
      </c>
      <c r="G29" s="3" t="s">
        <v>37</v>
      </c>
      <c r="H29" s="3" t="s">
        <v>37</v>
      </c>
      <c r="I29" s="3" t="s">
        <v>37</v>
      </c>
      <c r="J29" s="3" t="s">
        <v>37</v>
      </c>
      <c r="K29" s="3" t="s">
        <v>37</v>
      </c>
      <c r="L29" s="3" t="s">
        <v>37</v>
      </c>
      <c r="M29" s="3" t="s">
        <v>37</v>
      </c>
      <c r="N29" s="3" t="s">
        <v>37</v>
      </c>
      <c r="O29" s="3" t="s">
        <v>37</v>
      </c>
      <c r="P29" s="3" t="s">
        <v>37</v>
      </c>
      <c r="Q29" s="3" t="s">
        <v>37</v>
      </c>
      <c r="R29" s="3" t="s">
        <v>84</v>
      </c>
      <c r="S29" s="3" t="s">
        <v>37</v>
      </c>
      <c r="T29" s="3" t="s">
        <v>37</v>
      </c>
      <c r="U29" s="3" t="s">
        <v>37</v>
      </c>
      <c r="V29" s="3" t="s">
        <v>37</v>
      </c>
      <c r="W29" s="3" t="s">
        <v>37</v>
      </c>
      <c r="X29" s="29" t="s">
        <v>37</v>
      </c>
    </row>
    <row r="30" spans="1:24" ht="15.75">
      <c r="A30" s="4" t="s">
        <v>9</v>
      </c>
      <c r="B30" s="3">
        <v>1.39</v>
      </c>
      <c r="C30" s="3">
        <v>2.46</v>
      </c>
      <c r="D30" s="3">
        <v>1.79</v>
      </c>
      <c r="E30" s="3">
        <v>1.33</v>
      </c>
      <c r="F30" s="3">
        <v>1.4</v>
      </c>
      <c r="G30" s="3">
        <v>0.97</v>
      </c>
      <c r="H30" s="3">
        <v>1.29</v>
      </c>
      <c r="I30" s="3">
        <v>1.1</v>
      </c>
      <c r="J30" s="3">
        <v>1.55</v>
      </c>
      <c r="K30" s="3">
        <v>1.66</v>
      </c>
      <c r="L30" s="3">
        <v>1.03</v>
      </c>
      <c r="M30" s="3">
        <v>0.76</v>
      </c>
      <c r="N30" s="3">
        <v>1.32</v>
      </c>
      <c r="O30" s="3">
        <v>1.06</v>
      </c>
      <c r="P30" s="3">
        <v>1.91</v>
      </c>
      <c r="Q30" s="3">
        <v>0.94</v>
      </c>
      <c r="R30" s="3">
        <v>1.94</v>
      </c>
      <c r="S30" s="3">
        <v>1.42</v>
      </c>
      <c r="T30" s="3">
        <v>1.14</v>
      </c>
      <c r="U30" s="3">
        <v>1.68</v>
      </c>
      <c r="V30" s="3">
        <v>1.76</v>
      </c>
      <c r="W30" s="3">
        <v>1.6</v>
      </c>
      <c r="X30" s="29">
        <v>1.41</v>
      </c>
    </row>
    <row r="31" spans="1:24" ht="15.75">
      <c r="A31" s="4" t="s">
        <v>10</v>
      </c>
      <c r="B31" s="3">
        <v>0.38</v>
      </c>
      <c r="C31" s="3">
        <v>0.58</v>
      </c>
      <c r="D31" s="3">
        <v>3.62</v>
      </c>
      <c r="E31" s="3">
        <v>0.33</v>
      </c>
      <c r="F31" s="3">
        <v>5.58</v>
      </c>
      <c r="G31" s="3">
        <v>2.13</v>
      </c>
      <c r="H31" s="3">
        <v>2.67</v>
      </c>
      <c r="I31" s="3">
        <v>2.05</v>
      </c>
      <c r="J31" s="3">
        <v>7.62</v>
      </c>
      <c r="K31" s="3">
        <v>2.04</v>
      </c>
      <c r="L31" s="3">
        <v>4.41</v>
      </c>
      <c r="M31" s="3">
        <v>9.36</v>
      </c>
      <c r="N31" s="3">
        <v>2.41</v>
      </c>
      <c r="O31" s="3">
        <v>3.28</v>
      </c>
      <c r="P31" s="3">
        <v>1.42</v>
      </c>
      <c r="Q31" s="3">
        <v>5.82</v>
      </c>
      <c r="R31" s="3">
        <v>5.85</v>
      </c>
      <c r="S31" s="3">
        <v>1.73</v>
      </c>
      <c r="T31" s="3">
        <v>3.81</v>
      </c>
      <c r="U31" s="3">
        <v>3.14</v>
      </c>
      <c r="V31" s="3">
        <v>1.01</v>
      </c>
      <c r="W31" s="3">
        <v>2.97</v>
      </c>
      <c r="X31" s="29">
        <v>2.09</v>
      </c>
    </row>
    <row r="32" spans="1:24" ht="15.75">
      <c r="A32" s="4" t="s">
        <v>63</v>
      </c>
      <c r="B32" s="3">
        <v>2.27</v>
      </c>
      <c r="C32" s="3">
        <v>4.48</v>
      </c>
      <c r="D32" s="3">
        <v>3.78</v>
      </c>
      <c r="E32" s="3">
        <v>1.35</v>
      </c>
      <c r="F32" s="3">
        <v>5.42</v>
      </c>
      <c r="G32" s="3">
        <v>3.52</v>
      </c>
      <c r="H32" s="3">
        <v>3.71</v>
      </c>
      <c r="I32" s="3">
        <v>3.03</v>
      </c>
      <c r="J32" s="3">
        <v>7.91</v>
      </c>
      <c r="K32" s="3">
        <v>3.23</v>
      </c>
      <c r="L32" s="3">
        <v>5.18</v>
      </c>
      <c r="M32" s="3">
        <v>5.04</v>
      </c>
      <c r="N32" s="3">
        <v>4</v>
      </c>
      <c r="O32" s="3">
        <v>3.39</v>
      </c>
      <c r="P32" s="3">
        <v>1.99</v>
      </c>
      <c r="Q32" s="3">
        <v>4.63</v>
      </c>
      <c r="R32" s="3">
        <v>6.79</v>
      </c>
      <c r="S32" s="3">
        <v>2.72</v>
      </c>
      <c r="T32" s="3">
        <v>4.74</v>
      </c>
      <c r="U32" s="3">
        <v>3.89</v>
      </c>
      <c r="V32" s="3">
        <v>2.83</v>
      </c>
      <c r="W32" s="3">
        <v>3.99</v>
      </c>
      <c r="X32" s="29">
        <v>3.15</v>
      </c>
    </row>
    <row r="33" spans="1:24" ht="15.75">
      <c r="A33" s="4" t="s">
        <v>11</v>
      </c>
      <c r="B33" s="3">
        <v>0</v>
      </c>
      <c r="C33" s="3">
        <v>0.02</v>
      </c>
      <c r="D33" s="3">
        <v>0.1</v>
      </c>
      <c r="E33" s="3">
        <v>0</v>
      </c>
      <c r="F33" s="3">
        <v>0.03</v>
      </c>
      <c r="G33" s="3">
        <v>0.02</v>
      </c>
      <c r="H33" s="3">
        <v>0.03</v>
      </c>
      <c r="I33" s="3">
        <v>0.03</v>
      </c>
      <c r="J33" s="3">
        <v>0.09</v>
      </c>
      <c r="K33" s="3">
        <v>0.01</v>
      </c>
      <c r="L33" s="3">
        <v>0.03</v>
      </c>
      <c r="M33" s="3">
        <v>0.19</v>
      </c>
      <c r="N33" s="3">
        <v>0.01</v>
      </c>
      <c r="O33" s="3">
        <v>0.06</v>
      </c>
      <c r="P33" s="3">
        <v>0.01</v>
      </c>
      <c r="Q33" s="3">
        <v>0.03</v>
      </c>
      <c r="R33" s="3">
        <v>0.07</v>
      </c>
      <c r="S33" s="3">
        <v>0.03</v>
      </c>
      <c r="T33" s="3">
        <v>0.07</v>
      </c>
      <c r="U33" s="3">
        <v>0.03</v>
      </c>
      <c r="V33" s="3">
        <v>0.01</v>
      </c>
      <c r="W33" s="3">
        <v>0.03</v>
      </c>
      <c r="X33" s="29">
        <v>0.02</v>
      </c>
    </row>
    <row r="34" spans="1:24" ht="15.75">
      <c r="A34" s="4" t="s">
        <v>12</v>
      </c>
      <c r="B34" s="3">
        <v>0.13</v>
      </c>
      <c r="C34" s="3">
        <v>0.15</v>
      </c>
      <c r="D34" s="3">
        <v>0.17</v>
      </c>
      <c r="E34" s="3">
        <v>0.08</v>
      </c>
      <c r="F34" s="3">
        <v>0.23</v>
      </c>
      <c r="G34" s="3">
        <v>0.21</v>
      </c>
      <c r="H34" s="3">
        <v>0.22</v>
      </c>
      <c r="I34" s="3">
        <v>0.18</v>
      </c>
      <c r="J34" s="3">
        <v>0.26</v>
      </c>
      <c r="K34" s="3">
        <v>0.16</v>
      </c>
      <c r="L34" s="3">
        <v>0.21</v>
      </c>
      <c r="M34" s="3">
        <v>0.43</v>
      </c>
      <c r="N34" s="3">
        <v>0.27</v>
      </c>
      <c r="O34" s="3">
        <v>0.17</v>
      </c>
      <c r="P34" s="3">
        <v>0.15</v>
      </c>
      <c r="Q34" s="3">
        <v>0.22</v>
      </c>
      <c r="R34" s="3">
        <v>0.29</v>
      </c>
      <c r="S34" s="3">
        <v>0.14</v>
      </c>
      <c r="T34" s="3">
        <v>0.37</v>
      </c>
      <c r="U34" s="3">
        <v>0.17</v>
      </c>
      <c r="V34" s="3">
        <v>0.12</v>
      </c>
      <c r="W34" s="3">
        <v>0.24</v>
      </c>
      <c r="X34" s="29">
        <v>0.17</v>
      </c>
    </row>
    <row r="35" spans="1:24" ht="15.75">
      <c r="A35" s="4" t="s">
        <v>13</v>
      </c>
      <c r="B35" s="3">
        <v>0.39</v>
      </c>
      <c r="C35" s="3">
        <v>0.51</v>
      </c>
      <c r="D35" s="3">
        <v>0.41</v>
      </c>
      <c r="E35" s="3">
        <v>0.27</v>
      </c>
      <c r="F35" s="3">
        <v>0.44</v>
      </c>
      <c r="G35" s="3">
        <v>0.57</v>
      </c>
      <c r="H35" s="3">
        <v>0.55</v>
      </c>
      <c r="I35" s="3">
        <v>0.31</v>
      </c>
      <c r="J35" s="3">
        <v>0.45</v>
      </c>
      <c r="K35" s="3">
        <v>0.58</v>
      </c>
      <c r="L35" s="3">
        <v>0.61</v>
      </c>
      <c r="M35" s="3">
        <v>0.56</v>
      </c>
      <c r="N35" s="3">
        <v>0.7</v>
      </c>
      <c r="O35" s="3">
        <v>0.59</v>
      </c>
      <c r="P35" s="3">
        <v>0.37</v>
      </c>
      <c r="Q35" s="3">
        <v>0.93</v>
      </c>
      <c r="R35" s="3">
        <v>0.57</v>
      </c>
      <c r="S35" s="3">
        <v>0.25</v>
      </c>
      <c r="T35" s="3">
        <v>0.85</v>
      </c>
      <c r="U35" s="3">
        <v>0.86</v>
      </c>
      <c r="V35" s="3">
        <v>0.6</v>
      </c>
      <c r="W35" s="3">
        <v>0.72</v>
      </c>
      <c r="X35" s="29">
        <v>0.56</v>
      </c>
    </row>
    <row r="36" spans="1:24" ht="15.75">
      <c r="A36" s="4" t="s">
        <v>14</v>
      </c>
      <c r="B36" s="3">
        <f>SUM(B30:B35)</f>
        <v>4.56</v>
      </c>
      <c r="C36" s="3">
        <f aca="true" t="shared" si="3" ref="C36:X36">SUM(C30:C35)</f>
        <v>8.200000000000001</v>
      </c>
      <c r="D36" s="3">
        <f t="shared" si="3"/>
        <v>9.87</v>
      </c>
      <c r="E36" s="3">
        <f t="shared" si="3"/>
        <v>3.3600000000000003</v>
      </c>
      <c r="F36" s="3">
        <f t="shared" si="3"/>
        <v>13.1</v>
      </c>
      <c r="G36" s="3">
        <f t="shared" si="3"/>
        <v>7.419999999999999</v>
      </c>
      <c r="H36" s="3">
        <f t="shared" si="3"/>
        <v>8.47</v>
      </c>
      <c r="I36" s="3">
        <f t="shared" si="3"/>
        <v>6.699999999999999</v>
      </c>
      <c r="J36" s="3">
        <f t="shared" si="3"/>
        <v>17.88</v>
      </c>
      <c r="K36" s="3">
        <f t="shared" si="3"/>
        <v>7.68</v>
      </c>
      <c r="L36" s="3">
        <f t="shared" si="3"/>
        <v>11.47</v>
      </c>
      <c r="M36" s="3">
        <f t="shared" si="3"/>
        <v>16.34</v>
      </c>
      <c r="N36" s="3">
        <f t="shared" si="3"/>
        <v>8.709999999999999</v>
      </c>
      <c r="O36" s="3">
        <f t="shared" si="3"/>
        <v>8.55</v>
      </c>
      <c r="P36" s="3">
        <f t="shared" si="3"/>
        <v>5.8500000000000005</v>
      </c>
      <c r="Q36" s="3">
        <f t="shared" si="3"/>
        <v>12.57</v>
      </c>
      <c r="R36" s="3">
        <f t="shared" si="3"/>
        <v>15.509999999999998</v>
      </c>
      <c r="S36" s="3">
        <f t="shared" si="3"/>
        <v>6.29</v>
      </c>
      <c r="T36" s="3">
        <f t="shared" si="3"/>
        <v>10.98</v>
      </c>
      <c r="U36" s="3">
        <f t="shared" si="3"/>
        <v>9.77</v>
      </c>
      <c r="V36" s="3">
        <f t="shared" si="3"/>
        <v>6.329999999999999</v>
      </c>
      <c r="W36" s="3">
        <f t="shared" si="3"/>
        <v>9.55</v>
      </c>
      <c r="X36" s="3">
        <f t="shared" si="3"/>
        <v>7.4</v>
      </c>
    </row>
    <row r="37" spans="1:24" ht="15.75">
      <c r="A37" s="4"/>
      <c r="B37" s="3" t="s">
        <v>82</v>
      </c>
      <c r="C37" s="3" t="s">
        <v>37</v>
      </c>
      <c r="D37" s="3" t="s">
        <v>37</v>
      </c>
      <c r="E37" s="3" t="s">
        <v>37</v>
      </c>
      <c r="F37" s="3" t="s">
        <v>37</v>
      </c>
      <c r="G37" s="3" t="s">
        <v>37</v>
      </c>
      <c r="H37" s="3" t="s">
        <v>37</v>
      </c>
      <c r="I37" s="3" t="s">
        <v>37</v>
      </c>
      <c r="J37" s="3" t="s">
        <v>37</v>
      </c>
      <c r="K37" s="3" t="s">
        <v>37</v>
      </c>
      <c r="L37" s="3" t="s">
        <v>37</v>
      </c>
      <c r="M37" s="3" t="s">
        <v>37</v>
      </c>
      <c r="N37" s="3" t="s">
        <v>37</v>
      </c>
      <c r="O37" s="3" t="s">
        <v>37</v>
      </c>
      <c r="P37" s="3" t="s">
        <v>37</v>
      </c>
      <c r="Q37" s="3" t="s">
        <v>37</v>
      </c>
      <c r="R37" s="3" t="s">
        <v>84</v>
      </c>
      <c r="S37" s="3" t="s">
        <v>37</v>
      </c>
      <c r="T37" s="3" t="s">
        <v>37</v>
      </c>
      <c r="U37" s="3" t="s">
        <v>37</v>
      </c>
      <c r="V37" s="3" t="s">
        <v>37</v>
      </c>
      <c r="W37" s="3" t="s">
        <v>37</v>
      </c>
      <c r="X37" s="29" t="s">
        <v>37</v>
      </c>
    </row>
    <row r="38" spans="1:24" ht="15.75">
      <c r="A38" s="4" t="s">
        <v>15</v>
      </c>
      <c r="B38" s="29">
        <f>B27+B36</f>
        <v>16.019999999999996</v>
      </c>
      <c r="C38" s="29">
        <f aca="true" t="shared" si="4" ref="C38:X38">C27+C36</f>
        <v>22.450000000000003</v>
      </c>
      <c r="D38" s="29">
        <f t="shared" si="4"/>
        <v>22.519999999999996</v>
      </c>
      <c r="E38" s="29">
        <f t="shared" si="4"/>
        <v>13.500000000000004</v>
      </c>
      <c r="F38" s="29">
        <f t="shared" si="4"/>
        <v>27.86</v>
      </c>
      <c r="G38" s="29">
        <f t="shared" si="4"/>
        <v>20.41</v>
      </c>
      <c r="H38" s="29">
        <f t="shared" si="4"/>
        <v>23.080000000000002</v>
      </c>
      <c r="I38" s="29">
        <f t="shared" si="4"/>
        <v>20.38</v>
      </c>
      <c r="J38" s="29">
        <f t="shared" si="4"/>
        <v>32.769999999999996</v>
      </c>
      <c r="K38" s="29">
        <f t="shared" si="4"/>
        <v>20.52</v>
      </c>
      <c r="L38" s="29">
        <f t="shared" si="4"/>
        <v>26.049999999999997</v>
      </c>
      <c r="M38" s="29">
        <f t="shared" si="4"/>
        <v>30.04</v>
      </c>
      <c r="N38" s="29">
        <f t="shared" si="4"/>
        <v>23.45</v>
      </c>
      <c r="O38" s="29">
        <f t="shared" si="4"/>
        <v>22.490000000000002</v>
      </c>
      <c r="P38" s="29">
        <f t="shared" si="4"/>
        <v>18.130000000000003</v>
      </c>
      <c r="Q38" s="29">
        <f t="shared" si="4"/>
        <v>27.259999999999998</v>
      </c>
      <c r="R38" s="29">
        <f t="shared" si="4"/>
        <v>30.999999999999996</v>
      </c>
      <c r="S38" s="29">
        <f t="shared" si="4"/>
        <v>20.2</v>
      </c>
      <c r="T38" s="29">
        <f t="shared" si="4"/>
        <v>27.419999999999998</v>
      </c>
      <c r="U38" s="29">
        <f t="shared" si="4"/>
        <v>24.589999999999996</v>
      </c>
      <c r="V38" s="29">
        <f t="shared" si="4"/>
        <v>19.740000000000002</v>
      </c>
      <c r="W38" s="29">
        <f t="shared" si="4"/>
        <v>23.600000000000005</v>
      </c>
      <c r="X38" s="29">
        <f t="shared" si="4"/>
        <v>20.32</v>
      </c>
    </row>
    <row r="39" spans="1:24" ht="15.75">
      <c r="A39" s="4"/>
      <c r="B39" s="3" t="s">
        <v>82</v>
      </c>
      <c r="C39" s="3" t="s">
        <v>37</v>
      </c>
      <c r="D39" s="3" t="s">
        <v>37</v>
      </c>
      <c r="E39" s="3" t="s">
        <v>37</v>
      </c>
      <c r="F39" s="3" t="s">
        <v>37</v>
      </c>
      <c r="G39" s="3" t="s">
        <v>37</v>
      </c>
      <c r="H39" s="3" t="s">
        <v>37</v>
      </c>
      <c r="I39" s="3" t="s">
        <v>37</v>
      </c>
      <c r="J39" s="3" t="s">
        <v>37</v>
      </c>
      <c r="K39" s="3" t="s">
        <v>37</v>
      </c>
      <c r="L39" s="3" t="s">
        <v>37</v>
      </c>
      <c r="M39" s="3" t="s">
        <v>37</v>
      </c>
      <c r="N39" s="3" t="s">
        <v>37</v>
      </c>
      <c r="O39" s="3" t="s">
        <v>37</v>
      </c>
      <c r="P39" s="3" t="s">
        <v>37</v>
      </c>
      <c r="Q39" s="3" t="s">
        <v>37</v>
      </c>
      <c r="R39" s="3" t="s">
        <v>84</v>
      </c>
      <c r="S39" s="3" t="s">
        <v>37</v>
      </c>
      <c r="T39" s="3" t="s">
        <v>37</v>
      </c>
      <c r="U39" s="3" t="s">
        <v>37</v>
      </c>
      <c r="V39" s="3" t="s">
        <v>37</v>
      </c>
      <c r="W39" s="3" t="s">
        <v>37</v>
      </c>
      <c r="X39" s="29" t="s">
        <v>37</v>
      </c>
    </row>
    <row r="40" spans="1:24" ht="15.75">
      <c r="A40" s="4" t="s">
        <v>16</v>
      </c>
      <c r="B40" s="3">
        <f>B10-B38</f>
        <v>0.02000000000000668</v>
      </c>
      <c r="C40" s="3">
        <f aca="true" t="shared" si="5" ref="C40:X40">C10-C38</f>
        <v>0.3000000000000007</v>
      </c>
      <c r="D40" s="3">
        <f t="shared" si="5"/>
        <v>-2.179999999999996</v>
      </c>
      <c r="E40" s="3">
        <f t="shared" si="5"/>
        <v>2.899999999999995</v>
      </c>
      <c r="F40" s="3">
        <f t="shared" si="5"/>
        <v>-9.52</v>
      </c>
      <c r="G40" s="3">
        <f t="shared" si="5"/>
        <v>-0.6099999999999994</v>
      </c>
      <c r="H40" s="3">
        <f t="shared" si="5"/>
        <v>-5.370000000000001</v>
      </c>
      <c r="I40" s="3">
        <f t="shared" si="5"/>
        <v>-1.769999999999996</v>
      </c>
      <c r="J40" s="3">
        <f t="shared" si="5"/>
        <v>-13.699999999999996</v>
      </c>
      <c r="K40" s="3">
        <f t="shared" si="5"/>
        <v>-2.0700000000000003</v>
      </c>
      <c r="L40" s="3">
        <f t="shared" si="5"/>
        <v>-8.179999999999996</v>
      </c>
      <c r="M40" s="3">
        <f t="shared" si="5"/>
        <v>-11.670000000000002</v>
      </c>
      <c r="N40" s="3">
        <f t="shared" si="5"/>
        <v>-4.549999999999997</v>
      </c>
      <c r="O40" s="3">
        <f t="shared" si="5"/>
        <v>-2.4700000000000024</v>
      </c>
      <c r="P40" s="3">
        <f t="shared" si="5"/>
        <v>1.1999999999999957</v>
      </c>
      <c r="Q40" s="3">
        <f t="shared" si="5"/>
        <v>-7.18</v>
      </c>
      <c r="R40" s="3">
        <f t="shared" si="5"/>
        <v>-10.929999999999996</v>
      </c>
      <c r="S40" s="3">
        <f t="shared" si="5"/>
        <v>-2.7399999999999984</v>
      </c>
      <c r="T40" s="3">
        <f t="shared" si="5"/>
        <v>-8.16</v>
      </c>
      <c r="U40" s="3">
        <f t="shared" si="5"/>
        <v>-4.179999999999996</v>
      </c>
      <c r="V40" s="3">
        <f t="shared" si="5"/>
        <v>-2</v>
      </c>
      <c r="W40" s="3">
        <f t="shared" si="5"/>
        <v>-5.770000000000007</v>
      </c>
      <c r="X40" s="3">
        <f t="shared" si="5"/>
        <v>-2.580000000000002</v>
      </c>
    </row>
    <row r="41" spans="1:24" ht="15.75">
      <c r="A41" s="4" t="s">
        <v>17</v>
      </c>
      <c r="B41" s="3">
        <f>B10-B27</f>
        <v>4.580000000000005</v>
      </c>
      <c r="C41" s="3">
        <f aca="true" t="shared" si="6" ref="C41:X41">C10-C27</f>
        <v>8.500000000000002</v>
      </c>
      <c r="D41" s="3">
        <f t="shared" si="6"/>
        <v>7.690000000000003</v>
      </c>
      <c r="E41" s="3">
        <f t="shared" si="6"/>
        <v>6.259999999999996</v>
      </c>
      <c r="F41" s="3">
        <f t="shared" si="6"/>
        <v>3.5799999999999983</v>
      </c>
      <c r="G41" s="3">
        <f t="shared" si="6"/>
        <v>6.8100000000000005</v>
      </c>
      <c r="H41" s="3">
        <f t="shared" si="6"/>
        <v>3.0999999999999996</v>
      </c>
      <c r="I41" s="3">
        <f t="shared" si="6"/>
        <v>4.930000000000003</v>
      </c>
      <c r="J41" s="3">
        <f t="shared" si="6"/>
        <v>4.18</v>
      </c>
      <c r="K41" s="3">
        <f t="shared" si="6"/>
        <v>5.609999999999999</v>
      </c>
      <c r="L41" s="3">
        <f t="shared" si="6"/>
        <v>3.2900000000000027</v>
      </c>
      <c r="M41" s="3">
        <f t="shared" si="6"/>
        <v>4.669999999999998</v>
      </c>
      <c r="N41" s="3">
        <f t="shared" si="6"/>
        <v>4.160000000000002</v>
      </c>
      <c r="O41" s="3">
        <f t="shared" si="6"/>
        <v>6.08</v>
      </c>
      <c r="P41" s="3">
        <f t="shared" si="6"/>
        <v>7.049999999999995</v>
      </c>
      <c r="Q41" s="3">
        <f t="shared" si="6"/>
        <v>5.389999999999999</v>
      </c>
      <c r="R41" s="3">
        <f t="shared" si="6"/>
        <v>4.580000000000002</v>
      </c>
      <c r="S41" s="3">
        <f t="shared" si="6"/>
        <v>3.5500000000000025</v>
      </c>
      <c r="T41" s="3">
        <f t="shared" si="6"/>
        <v>2.8200000000000003</v>
      </c>
      <c r="U41" s="3">
        <f t="shared" si="6"/>
        <v>5.590000000000002</v>
      </c>
      <c r="V41" s="3">
        <f t="shared" si="6"/>
        <v>4.33</v>
      </c>
      <c r="W41" s="3">
        <f t="shared" si="6"/>
        <v>3.779999999999994</v>
      </c>
      <c r="X41" s="3">
        <f t="shared" si="6"/>
        <v>4.8199999999999985</v>
      </c>
    </row>
    <row r="42" spans="1:23" ht="5.25" customHeight="1" thickBot="1">
      <c r="A42" s="7"/>
      <c r="B42" s="7"/>
      <c r="C42" s="7"/>
      <c r="D42" s="7"/>
      <c r="E42" s="7"/>
      <c r="F42" s="7"/>
      <c r="G42" s="7"/>
      <c r="H42" s="7"/>
      <c r="I42" s="7"/>
      <c r="J42" s="7"/>
      <c r="K42" s="23"/>
      <c r="L42" s="7"/>
      <c r="M42" s="7"/>
      <c r="N42" s="31"/>
      <c r="O42" s="4"/>
      <c r="P42" s="4"/>
      <c r="Q42" s="23"/>
      <c r="R42" s="23"/>
      <c r="S42" s="23"/>
      <c r="T42" s="23"/>
      <c r="U42" s="23"/>
      <c r="V42" s="22"/>
      <c r="W42" s="23"/>
    </row>
    <row r="43" spans="1:24" ht="15.75">
      <c r="A43" s="4" t="s">
        <v>18</v>
      </c>
      <c r="B43" s="11"/>
      <c r="C43" s="11"/>
      <c r="D43" s="11"/>
      <c r="E43" s="11"/>
      <c r="F43" s="11"/>
      <c r="G43" s="11"/>
      <c r="H43" s="11"/>
      <c r="I43" s="11"/>
      <c r="J43" s="11"/>
      <c r="K43" s="4"/>
      <c r="L43" s="11"/>
      <c r="M43" s="11"/>
      <c r="N43" s="20"/>
      <c r="O43" s="19"/>
      <c r="P43" s="19"/>
      <c r="Q43" s="4"/>
      <c r="R43" s="4"/>
      <c r="S43" s="4"/>
      <c r="T43" s="4"/>
      <c r="U43" s="4"/>
      <c r="V43" s="21"/>
      <c r="W43" s="4"/>
      <c r="X43" s="15"/>
    </row>
    <row r="44" spans="1:24" ht="15.75">
      <c r="A44" s="4" t="s">
        <v>19</v>
      </c>
      <c r="B44" s="5">
        <v>999</v>
      </c>
      <c r="C44" s="5">
        <v>905</v>
      </c>
      <c r="D44" s="4">
        <v>188</v>
      </c>
      <c r="E44" s="5">
        <v>1110</v>
      </c>
      <c r="F44" s="4">
        <v>80</v>
      </c>
      <c r="G44" s="4">
        <v>160</v>
      </c>
      <c r="H44" s="4">
        <v>137</v>
      </c>
      <c r="I44" s="4">
        <v>194</v>
      </c>
      <c r="J44" s="4">
        <v>90</v>
      </c>
      <c r="K44" s="4">
        <v>179</v>
      </c>
      <c r="L44" s="4">
        <v>89</v>
      </c>
      <c r="M44" s="4">
        <v>64</v>
      </c>
      <c r="N44" s="4">
        <v>141</v>
      </c>
      <c r="O44" s="4">
        <v>97</v>
      </c>
      <c r="P44" s="4">
        <v>361</v>
      </c>
      <c r="Q44" s="4">
        <v>74</v>
      </c>
      <c r="R44" s="4">
        <v>112</v>
      </c>
      <c r="S44" s="4">
        <v>369</v>
      </c>
      <c r="T44" s="4">
        <v>115</v>
      </c>
      <c r="U44" s="4">
        <v>106</v>
      </c>
      <c r="V44" s="4">
        <v>466</v>
      </c>
      <c r="W44" s="4">
        <v>122</v>
      </c>
      <c r="X44" s="37">
        <v>182</v>
      </c>
    </row>
    <row r="45" spans="1:24" ht="15.75">
      <c r="A45" s="4" t="s">
        <v>20</v>
      </c>
      <c r="B45" s="5">
        <v>22569</v>
      </c>
      <c r="C45" s="5">
        <v>18071</v>
      </c>
      <c r="D45" s="5">
        <v>15518</v>
      </c>
      <c r="E45" s="5">
        <v>22085</v>
      </c>
      <c r="F45" s="5">
        <v>18082</v>
      </c>
      <c r="G45" s="5">
        <v>19608</v>
      </c>
      <c r="H45" s="5">
        <v>21434</v>
      </c>
      <c r="I45" s="5">
        <v>21034</v>
      </c>
      <c r="J45" s="5">
        <v>14513</v>
      </c>
      <c r="K45" s="5">
        <v>22085</v>
      </c>
      <c r="L45" s="5">
        <v>20675</v>
      </c>
      <c r="M45" s="5">
        <v>14218</v>
      </c>
      <c r="N45" s="5">
        <v>20173</v>
      </c>
      <c r="O45" s="5">
        <v>21591</v>
      </c>
      <c r="P45" s="5">
        <v>19441</v>
      </c>
      <c r="Q45" s="5">
        <v>20016</v>
      </c>
      <c r="R45" s="5">
        <v>14363</v>
      </c>
      <c r="S45" s="5">
        <v>16737</v>
      </c>
      <c r="T45" s="5">
        <v>18050</v>
      </c>
      <c r="U45" s="5">
        <v>20260</v>
      </c>
      <c r="V45" s="5">
        <v>20724</v>
      </c>
      <c r="W45" s="5">
        <v>20460</v>
      </c>
      <c r="X45" s="38">
        <v>20961</v>
      </c>
    </row>
    <row r="46" spans="1:24" ht="15.75">
      <c r="A46" s="4" t="s">
        <v>21</v>
      </c>
      <c r="B46" s="3">
        <v>17.94</v>
      </c>
      <c r="C46" s="3">
        <v>17.13</v>
      </c>
      <c r="D46" s="3">
        <v>2.86</v>
      </c>
      <c r="E46" s="3">
        <v>23.39</v>
      </c>
      <c r="F46" s="3">
        <v>0</v>
      </c>
      <c r="G46" s="3">
        <v>7.07</v>
      </c>
      <c r="H46" s="3">
        <v>6.53</v>
      </c>
      <c r="I46" s="3">
        <v>16.14</v>
      </c>
      <c r="J46" s="3">
        <v>3.1</v>
      </c>
      <c r="K46" s="3">
        <v>13.87</v>
      </c>
      <c r="L46" s="3">
        <v>8.66</v>
      </c>
      <c r="M46" s="3">
        <v>0</v>
      </c>
      <c r="N46" s="3">
        <v>12.83</v>
      </c>
      <c r="O46" s="3">
        <v>7.45</v>
      </c>
      <c r="P46" s="3">
        <v>3.86</v>
      </c>
      <c r="Q46" s="3">
        <v>8.2</v>
      </c>
      <c r="R46" s="3">
        <v>2.78</v>
      </c>
      <c r="S46" s="3">
        <v>9.44</v>
      </c>
      <c r="T46" s="3">
        <v>3.61</v>
      </c>
      <c r="U46" s="3">
        <v>10.04</v>
      </c>
      <c r="V46" s="3">
        <v>25.61</v>
      </c>
      <c r="W46" s="3">
        <v>12.16</v>
      </c>
      <c r="X46" s="39">
        <v>10.2</v>
      </c>
    </row>
    <row r="47" spans="1:24" ht="15.75">
      <c r="A47" s="32" t="s">
        <v>68</v>
      </c>
      <c r="B47" s="3">
        <v>5.22</v>
      </c>
      <c r="C47" s="3">
        <v>0</v>
      </c>
      <c r="D47" s="3">
        <v>0</v>
      </c>
      <c r="E47" s="3">
        <v>0</v>
      </c>
      <c r="F47" s="3">
        <v>3.35</v>
      </c>
      <c r="G47" s="3">
        <v>0</v>
      </c>
      <c r="H47" s="3">
        <v>13.89</v>
      </c>
      <c r="I47" s="3">
        <v>30.95</v>
      </c>
      <c r="J47" s="3">
        <v>1.59</v>
      </c>
      <c r="K47" s="3">
        <v>0</v>
      </c>
      <c r="L47" s="3">
        <v>19.55</v>
      </c>
      <c r="M47" s="3">
        <v>0.59</v>
      </c>
      <c r="N47" s="3">
        <v>14.54</v>
      </c>
      <c r="O47" s="3">
        <v>1.17</v>
      </c>
      <c r="P47" s="3">
        <v>0</v>
      </c>
      <c r="Q47" s="3">
        <v>21.3</v>
      </c>
      <c r="R47" s="3">
        <v>0</v>
      </c>
      <c r="S47" s="3">
        <v>1.1</v>
      </c>
      <c r="T47" s="3">
        <v>0.98</v>
      </c>
      <c r="U47" s="3">
        <v>0</v>
      </c>
      <c r="V47" s="3">
        <v>0</v>
      </c>
      <c r="W47" s="3">
        <v>22.84</v>
      </c>
      <c r="X47" s="39">
        <v>9.22</v>
      </c>
    </row>
    <row r="48" spans="1:24" ht="15.75">
      <c r="A48" s="4" t="s">
        <v>34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2">
        <v>0</v>
      </c>
      <c r="P48" s="2">
        <v>0</v>
      </c>
      <c r="Q48" s="2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40">
        <v>0</v>
      </c>
    </row>
    <row r="49" spans="1:24" ht="5.2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12"/>
      <c r="X49" s="24"/>
    </row>
    <row r="50" spans="1:23" ht="5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6"/>
      <c r="O50" s="15"/>
      <c r="P50" s="15"/>
      <c r="Q50" s="15"/>
      <c r="R50" s="15"/>
      <c r="S50" s="15"/>
      <c r="T50" s="15"/>
      <c r="U50" s="15"/>
      <c r="V50" s="15"/>
      <c r="W50" s="15"/>
    </row>
    <row r="51" spans="1:8" ht="15" customHeight="1">
      <c r="A51" s="34" t="s">
        <v>99</v>
      </c>
      <c r="B51" s="35"/>
      <c r="D51" s="35"/>
      <c r="E51" s="35"/>
      <c r="F51" s="35"/>
      <c r="H51" s="35"/>
    </row>
    <row r="52" spans="1:14" ht="14.25" customHeight="1">
      <c r="A52" s="4" t="s">
        <v>57</v>
      </c>
      <c r="B52" s="10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</row>
    <row r="53" spans="1:14" ht="14.25" customHeight="1">
      <c r="A53" s="13" t="s">
        <v>22</v>
      </c>
      <c r="B53" s="10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</row>
    <row r="54" spans="1:14" ht="15.75">
      <c r="A54" s="6" t="s">
        <v>58</v>
      </c>
      <c r="B54" s="10"/>
      <c r="C54" s="9"/>
      <c r="D54" s="9"/>
      <c r="E54" s="9"/>
      <c r="F54" s="9"/>
      <c r="G54" s="11"/>
      <c r="H54" s="11"/>
      <c r="I54" s="11"/>
      <c r="J54" s="14"/>
      <c r="K54" s="14"/>
      <c r="L54" s="9"/>
      <c r="M54" s="9"/>
      <c r="N54" s="9"/>
    </row>
    <row r="55" spans="1:14" ht="15.75">
      <c r="A55" s="30" t="s">
        <v>66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5" ht="15.75">
      <c r="A56" s="41" t="s">
        <v>100</v>
      </c>
      <c r="B56" s="4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8" ht="15.75">
      <c r="A57" s="41" t="s">
        <v>102</v>
      </c>
      <c r="B57" s="50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Q57" s="1"/>
      <c r="R57" s="1"/>
    </row>
    <row r="58" spans="1:18" ht="15.75">
      <c r="A58" s="41" t="s">
        <v>101</v>
      </c>
      <c r="B58" s="50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Q58" s="1"/>
      <c r="R58" s="1"/>
    </row>
  </sheetData>
  <sheetProtection/>
  <printOptions/>
  <pageMargins left="0.7" right="0.7" top="0.75" bottom="0.75" header="0.3" footer="0.3"/>
  <pageSetup fitToWidth="5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7" ht="15.75">
      <c r="A1" s="30" t="s">
        <v>85</v>
      </c>
      <c r="B1" s="32"/>
      <c r="C1" s="32"/>
      <c r="D1" s="32"/>
      <c r="E1" s="32"/>
      <c r="F1" s="32"/>
      <c r="G1" s="32"/>
    </row>
    <row r="2" spans="1:7" ht="2.25" customHeight="1" thickBot="1">
      <c r="A2" s="43"/>
      <c r="B2" s="43"/>
      <c r="C2" s="43"/>
      <c r="D2" s="43"/>
      <c r="E2" s="43"/>
      <c r="F2" s="43"/>
      <c r="G2" s="43"/>
    </row>
    <row r="3" spans="1:8" ht="15.75">
      <c r="A3" s="32"/>
      <c r="B3" s="33" t="s">
        <v>69</v>
      </c>
      <c r="C3" s="44" t="s">
        <v>70</v>
      </c>
      <c r="D3" s="33" t="s">
        <v>71</v>
      </c>
      <c r="E3" s="44" t="s">
        <v>72</v>
      </c>
      <c r="F3" s="33" t="s">
        <v>73</v>
      </c>
      <c r="G3" s="44" t="s">
        <v>74</v>
      </c>
      <c r="H3" s="42" t="s">
        <v>59</v>
      </c>
    </row>
    <row r="4" spans="1:8" ht="15.75">
      <c r="A4" s="33" t="s">
        <v>0</v>
      </c>
      <c r="B4" s="33" t="s">
        <v>75</v>
      </c>
      <c r="C4" s="33" t="s">
        <v>76</v>
      </c>
      <c r="D4" s="33" t="s">
        <v>76</v>
      </c>
      <c r="E4" s="33" t="s">
        <v>76</v>
      </c>
      <c r="F4" s="33" t="s">
        <v>76</v>
      </c>
      <c r="G4" s="33" t="s">
        <v>77</v>
      </c>
      <c r="H4" s="33" t="s">
        <v>78</v>
      </c>
    </row>
    <row r="5" spans="1:7" ht="2.25" customHeight="1" thickBot="1">
      <c r="A5" s="43"/>
      <c r="B5" s="43"/>
      <c r="C5" s="43"/>
      <c r="D5" s="43"/>
      <c r="E5" s="43"/>
      <c r="F5" s="43"/>
      <c r="G5" s="43"/>
    </row>
    <row r="6" spans="1:8" ht="15.75">
      <c r="A6" s="32"/>
      <c r="B6" s="32"/>
      <c r="C6" s="32"/>
      <c r="D6" s="32"/>
      <c r="E6" s="42" t="s">
        <v>86</v>
      </c>
      <c r="F6" s="32"/>
      <c r="G6" s="32"/>
      <c r="H6" s="15"/>
    </row>
    <row r="7" spans="1:7" ht="15.75">
      <c r="A7" s="32" t="s">
        <v>1</v>
      </c>
      <c r="B7" s="45"/>
      <c r="C7" s="45"/>
      <c r="D7" s="45"/>
      <c r="E7" s="45"/>
      <c r="F7" s="45"/>
      <c r="G7" s="45"/>
    </row>
    <row r="8" spans="1:8" ht="15.75">
      <c r="A8" s="32" t="s">
        <v>36</v>
      </c>
      <c r="B8" s="29">
        <v>16.61</v>
      </c>
      <c r="C8" s="29">
        <v>16.83</v>
      </c>
      <c r="D8" s="29">
        <v>16.63</v>
      </c>
      <c r="E8" s="29">
        <v>16.64</v>
      </c>
      <c r="F8" s="29">
        <v>16.3</v>
      </c>
      <c r="G8" s="29">
        <v>15.05</v>
      </c>
      <c r="H8" s="29">
        <v>15.95</v>
      </c>
    </row>
    <row r="9" spans="1:8" ht="15.75">
      <c r="A9" s="32" t="s">
        <v>2</v>
      </c>
      <c r="B9" s="29">
        <v>1.55</v>
      </c>
      <c r="C9" s="29">
        <v>1.3</v>
      </c>
      <c r="D9" s="29">
        <v>1.13</v>
      </c>
      <c r="E9" s="29">
        <v>0.99</v>
      </c>
      <c r="F9" s="29">
        <v>1.03</v>
      </c>
      <c r="G9" s="29">
        <v>0.95</v>
      </c>
      <c r="H9" s="29">
        <v>1.06</v>
      </c>
    </row>
    <row r="10" spans="1:8" ht="15.75">
      <c r="A10" s="32" t="s">
        <v>79</v>
      </c>
      <c r="B10" s="29">
        <v>0.9</v>
      </c>
      <c r="C10" s="29">
        <v>0.86</v>
      </c>
      <c r="D10" s="29">
        <v>0.76</v>
      </c>
      <c r="E10" s="29">
        <v>0.76</v>
      </c>
      <c r="F10" s="29">
        <v>0.71</v>
      </c>
      <c r="G10" s="29">
        <v>0.66</v>
      </c>
      <c r="H10" s="29">
        <v>0.73</v>
      </c>
    </row>
    <row r="11" spans="1:8" ht="15.75">
      <c r="A11" s="32" t="s">
        <v>3</v>
      </c>
      <c r="B11" s="29">
        <f>SUM(B8:B10)</f>
        <v>19.06</v>
      </c>
      <c r="C11" s="29">
        <f aca="true" t="shared" si="0" ref="C11:H11">SUM(C8:C10)</f>
        <v>18.99</v>
      </c>
      <c r="D11" s="29">
        <f t="shared" si="0"/>
        <v>18.52</v>
      </c>
      <c r="E11" s="29">
        <f t="shared" si="0"/>
        <v>18.39</v>
      </c>
      <c r="F11" s="29">
        <f t="shared" si="0"/>
        <v>18.040000000000003</v>
      </c>
      <c r="G11" s="29">
        <f t="shared" si="0"/>
        <v>16.66</v>
      </c>
      <c r="H11" s="29">
        <f t="shared" si="0"/>
        <v>17.74</v>
      </c>
    </row>
    <row r="12" spans="1:8" ht="15.75">
      <c r="A12" s="32"/>
      <c r="B12" s="29" t="s">
        <v>37</v>
      </c>
      <c r="C12" s="29" t="s">
        <v>37</v>
      </c>
      <c r="D12" s="29" t="s">
        <v>37</v>
      </c>
      <c r="E12" s="29" t="s">
        <v>37</v>
      </c>
      <c r="F12" s="29" t="s">
        <v>37</v>
      </c>
      <c r="G12" s="29" t="s">
        <v>37</v>
      </c>
      <c r="H12" s="29" t="s">
        <v>37</v>
      </c>
    </row>
    <row r="13" spans="1:8" ht="15.75">
      <c r="A13" s="32" t="s">
        <v>4</v>
      </c>
      <c r="B13" s="29" t="s">
        <v>37</v>
      </c>
      <c r="C13" s="29" t="s">
        <v>37</v>
      </c>
      <c r="D13" s="29" t="s">
        <v>37</v>
      </c>
      <c r="E13" s="29" t="s">
        <v>37</v>
      </c>
      <c r="F13" s="29" t="s">
        <v>37</v>
      </c>
      <c r="G13" s="29" t="s">
        <v>37</v>
      </c>
      <c r="H13" s="29" t="s">
        <v>37</v>
      </c>
    </row>
    <row r="14" spans="1:8" ht="15.75">
      <c r="A14" s="32" t="s">
        <v>5</v>
      </c>
      <c r="B14" s="29" t="s">
        <v>37</v>
      </c>
      <c r="C14" s="46" t="s">
        <v>37</v>
      </c>
      <c r="D14" s="46" t="s">
        <v>37</v>
      </c>
      <c r="E14" s="46" t="s">
        <v>37</v>
      </c>
      <c r="F14" s="46" t="s">
        <v>37</v>
      </c>
      <c r="G14" s="46" t="s">
        <v>37</v>
      </c>
      <c r="H14" s="29" t="s">
        <v>37</v>
      </c>
    </row>
    <row r="15" spans="1:8" ht="15.75">
      <c r="A15" s="32" t="s">
        <v>23</v>
      </c>
      <c r="B15" s="29">
        <v>4.96</v>
      </c>
      <c r="C15" s="29">
        <v>4.6</v>
      </c>
      <c r="D15" s="29">
        <v>4.94</v>
      </c>
      <c r="E15" s="29">
        <v>5.97</v>
      </c>
      <c r="F15" s="29">
        <v>6.31</v>
      </c>
      <c r="G15" s="29">
        <v>6.82</v>
      </c>
      <c r="H15" s="29">
        <v>6.04</v>
      </c>
    </row>
    <row r="16" spans="1:8" ht="15.75">
      <c r="A16" s="32" t="s">
        <v>24</v>
      </c>
      <c r="B16" s="29">
        <v>7.15</v>
      </c>
      <c r="C16" s="29">
        <v>6.71</v>
      </c>
      <c r="D16" s="29">
        <v>5.98</v>
      </c>
      <c r="E16" s="29">
        <v>4.87</v>
      </c>
      <c r="F16" s="29">
        <v>3.37</v>
      </c>
      <c r="G16" s="29">
        <v>2.03</v>
      </c>
      <c r="H16" s="29">
        <v>3.9</v>
      </c>
    </row>
    <row r="17" spans="1:8" ht="15.75">
      <c r="A17" s="32" t="s">
        <v>25</v>
      </c>
      <c r="B17" s="29">
        <v>0.43</v>
      </c>
      <c r="C17" s="29">
        <v>0.19</v>
      </c>
      <c r="D17" s="29">
        <v>0.12</v>
      </c>
      <c r="E17" s="29">
        <v>0.1</v>
      </c>
      <c r="F17" s="29">
        <v>0.01</v>
      </c>
      <c r="G17" s="29">
        <v>0</v>
      </c>
      <c r="H17" s="29">
        <v>0.07</v>
      </c>
    </row>
    <row r="18" spans="1:8" ht="15.75">
      <c r="A18" s="32" t="s">
        <v>6</v>
      </c>
      <c r="B18" s="29">
        <f>SUM(B15:B17)</f>
        <v>12.54</v>
      </c>
      <c r="C18" s="29">
        <f aca="true" t="shared" si="1" ref="C18:H18">SUM(C15:C17)</f>
        <v>11.499999999999998</v>
      </c>
      <c r="D18" s="29">
        <f t="shared" si="1"/>
        <v>11.040000000000001</v>
      </c>
      <c r="E18" s="29">
        <f t="shared" si="1"/>
        <v>10.94</v>
      </c>
      <c r="F18" s="29">
        <f t="shared" si="1"/>
        <v>9.69</v>
      </c>
      <c r="G18" s="29">
        <f t="shared" si="1"/>
        <v>8.85</v>
      </c>
      <c r="H18" s="29">
        <f t="shared" si="1"/>
        <v>10.01</v>
      </c>
    </row>
    <row r="19" spans="1:8" ht="15.75">
      <c r="A19" s="32" t="s">
        <v>26</v>
      </c>
      <c r="B19" s="29" t="s">
        <v>37</v>
      </c>
      <c r="C19" s="29" t="s">
        <v>37</v>
      </c>
      <c r="D19" s="29" t="s">
        <v>37</v>
      </c>
      <c r="E19" s="29" t="s">
        <v>37</v>
      </c>
      <c r="F19" s="29" t="s">
        <v>37</v>
      </c>
      <c r="G19" s="29" t="s">
        <v>37</v>
      </c>
      <c r="H19" s="29" t="s">
        <v>37</v>
      </c>
    </row>
    <row r="20" spans="1:8" ht="15.75">
      <c r="A20" s="32" t="s">
        <v>27</v>
      </c>
      <c r="B20" s="29">
        <v>0.81</v>
      </c>
      <c r="C20" s="29">
        <v>0.88</v>
      </c>
      <c r="D20" s="29">
        <v>0.78</v>
      </c>
      <c r="E20" s="29">
        <v>0.91</v>
      </c>
      <c r="F20" s="29">
        <v>0.89</v>
      </c>
      <c r="G20" s="29">
        <v>0.63</v>
      </c>
      <c r="H20" s="29">
        <v>0.77</v>
      </c>
    </row>
    <row r="21" spans="1:8" ht="15.75">
      <c r="A21" s="32" t="s">
        <v>28</v>
      </c>
      <c r="B21" s="29">
        <v>0.36</v>
      </c>
      <c r="C21" s="29">
        <v>0.35</v>
      </c>
      <c r="D21" s="29">
        <v>0.3</v>
      </c>
      <c r="E21" s="29">
        <v>0.3</v>
      </c>
      <c r="F21" s="29">
        <v>0.27</v>
      </c>
      <c r="G21" s="29">
        <v>0.11</v>
      </c>
      <c r="H21" s="29">
        <v>0.22</v>
      </c>
    </row>
    <row r="22" spans="1:8" ht="15.75">
      <c r="A22" s="32" t="s">
        <v>29</v>
      </c>
      <c r="B22" s="29">
        <v>0.22</v>
      </c>
      <c r="C22" s="29">
        <v>0.2</v>
      </c>
      <c r="D22" s="29">
        <v>0.21</v>
      </c>
      <c r="E22" s="29">
        <v>0.22</v>
      </c>
      <c r="F22" s="29">
        <v>0.27</v>
      </c>
      <c r="G22" s="29">
        <v>0.21</v>
      </c>
      <c r="H22" s="29">
        <v>0.22</v>
      </c>
    </row>
    <row r="23" spans="1:8" ht="15.75">
      <c r="A23" s="32" t="s">
        <v>30</v>
      </c>
      <c r="B23" s="29">
        <v>0.61</v>
      </c>
      <c r="C23" s="29">
        <v>0.59</v>
      </c>
      <c r="D23" s="29">
        <v>0.61</v>
      </c>
      <c r="E23" s="29">
        <v>0.67</v>
      </c>
      <c r="F23" s="29">
        <v>0.66</v>
      </c>
      <c r="G23" s="29">
        <v>0.39</v>
      </c>
      <c r="H23" s="29">
        <v>0.53</v>
      </c>
    </row>
    <row r="24" spans="1:8" ht="15.75">
      <c r="A24" s="32" t="s">
        <v>31</v>
      </c>
      <c r="B24" s="29">
        <v>1.04</v>
      </c>
      <c r="C24" s="29">
        <v>0.94</v>
      </c>
      <c r="D24" s="29">
        <v>0.79</v>
      </c>
      <c r="E24" s="29">
        <v>0.78</v>
      </c>
      <c r="F24" s="29">
        <v>0.58</v>
      </c>
      <c r="G24" s="29">
        <v>0.45</v>
      </c>
      <c r="H24" s="29">
        <v>0.64</v>
      </c>
    </row>
    <row r="25" spans="1:8" ht="15.75">
      <c r="A25" s="32" t="s">
        <v>32</v>
      </c>
      <c r="B25" s="29">
        <v>0.94</v>
      </c>
      <c r="C25" s="29">
        <v>0.87</v>
      </c>
      <c r="D25" s="29">
        <v>0.62</v>
      </c>
      <c r="E25" s="29">
        <v>0.62</v>
      </c>
      <c r="F25" s="29">
        <v>0.38</v>
      </c>
      <c r="G25" s="29">
        <v>0.38</v>
      </c>
      <c r="H25" s="29">
        <v>0.52</v>
      </c>
    </row>
    <row r="26" spans="1:8" ht="15.75">
      <c r="A26" s="32" t="s">
        <v>104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</row>
    <row r="27" spans="1:8" ht="15.75">
      <c r="A27" s="32" t="s">
        <v>33</v>
      </c>
      <c r="B27" s="29">
        <v>0.02</v>
      </c>
      <c r="C27" s="29">
        <v>0.02</v>
      </c>
      <c r="D27" s="29">
        <v>0.01</v>
      </c>
      <c r="E27" s="29">
        <v>0.01</v>
      </c>
      <c r="F27" s="29">
        <v>0.01</v>
      </c>
      <c r="G27" s="29">
        <v>0.01</v>
      </c>
      <c r="H27" s="29">
        <v>0.01</v>
      </c>
    </row>
    <row r="28" spans="1:8" ht="15.75">
      <c r="A28" s="32" t="s">
        <v>7</v>
      </c>
      <c r="B28" s="29">
        <f>SUM(B18:B27)</f>
        <v>16.54</v>
      </c>
      <c r="C28" s="29">
        <f aca="true" t="shared" si="2" ref="C28:H28">SUM(C18:C27)</f>
        <v>15.349999999999996</v>
      </c>
      <c r="D28" s="29">
        <f t="shared" si="2"/>
        <v>14.36</v>
      </c>
      <c r="E28" s="29">
        <f t="shared" si="2"/>
        <v>14.45</v>
      </c>
      <c r="F28" s="29">
        <f t="shared" si="2"/>
        <v>12.75</v>
      </c>
      <c r="G28" s="29">
        <f t="shared" si="2"/>
        <v>11.030000000000001</v>
      </c>
      <c r="H28" s="29">
        <f t="shared" si="2"/>
        <v>12.92</v>
      </c>
    </row>
    <row r="29" spans="1:8" ht="15.75">
      <c r="A29" s="32"/>
      <c r="B29" s="29" t="s">
        <v>37</v>
      </c>
      <c r="C29" s="29" t="s">
        <v>37</v>
      </c>
      <c r="D29" s="29" t="s">
        <v>37</v>
      </c>
      <c r="E29" s="29" t="s">
        <v>37</v>
      </c>
      <c r="F29" s="29" t="s">
        <v>37</v>
      </c>
      <c r="G29" s="29" t="s">
        <v>37</v>
      </c>
      <c r="H29" s="29" t="s">
        <v>37</v>
      </c>
    </row>
    <row r="30" spans="1:8" ht="15.75">
      <c r="A30" s="32" t="s">
        <v>8</v>
      </c>
      <c r="B30" s="29" t="s">
        <v>37</v>
      </c>
      <c r="C30" s="29" t="s">
        <v>37</v>
      </c>
      <c r="D30" s="29" t="s">
        <v>37</v>
      </c>
      <c r="E30" s="29" t="s">
        <v>37</v>
      </c>
      <c r="F30" s="29" t="s">
        <v>37</v>
      </c>
      <c r="G30" s="29" t="s">
        <v>37</v>
      </c>
      <c r="H30" s="29" t="s">
        <v>37</v>
      </c>
    </row>
    <row r="31" spans="1:8" ht="15.75">
      <c r="A31" s="32" t="s">
        <v>9</v>
      </c>
      <c r="B31" s="29">
        <v>0.52</v>
      </c>
      <c r="C31" s="29">
        <v>0.8</v>
      </c>
      <c r="D31" s="29">
        <v>1.21</v>
      </c>
      <c r="E31" s="29">
        <v>1.79</v>
      </c>
      <c r="F31" s="29">
        <v>1.84</v>
      </c>
      <c r="G31" s="29">
        <v>1.43</v>
      </c>
      <c r="H31" s="29">
        <v>1.41</v>
      </c>
    </row>
    <row r="32" spans="1:8" ht="15.75">
      <c r="A32" s="32" t="s">
        <v>10</v>
      </c>
      <c r="B32" s="29">
        <v>13.22</v>
      </c>
      <c r="C32" s="29">
        <v>6.79</v>
      </c>
      <c r="D32" s="29">
        <v>3.42</v>
      </c>
      <c r="E32" s="29">
        <v>1.4</v>
      </c>
      <c r="F32" s="29">
        <v>0.49</v>
      </c>
      <c r="G32" s="29">
        <v>0.16</v>
      </c>
      <c r="H32" s="29">
        <v>2.09</v>
      </c>
    </row>
    <row r="33" spans="1:8" ht="15.75">
      <c r="A33" s="32" t="s">
        <v>80</v>
      </c>
      <c r="B33" s="29">
        <v>7.44</v>
      </c>
      <c r="C33" s="29">
        <v>6.08</v>
      </c>
      <c r="D33" s="29">
        <v>4.26</v>
      </c>
      <c r="E33" s="29">
        <v>3.45</v>
      </c>
      <c r="F33" s="29">
        <v>2.41</v>
      </c>
      <c r="G33" s="29">
        <v>1.76</v>
      </c>
      <c r="H33" s="29">
        <v>3.15</v>
      </c>
    </row>
    <row r="34" spans="1:8" ht="15.75">
      <c r="A34" s="32" t="s">
        <v>11</v>
      </c>
      <c r="B34" s="29">
        <v>0.11</v>
      </c>
      <c r="C34" s="29">
        <v>0.05</v>
      </c>
      <c r="D34" s="29">
        <v>0.04</v>
      </c>
      <c r="E34" s="29">
        <v>0.02</v>
      </c>
      <c r="F34" s="29">
        <v>0.01</v>
      </c>
      <c r="G34" s="29">
        <v>0</v>
      </c>
      <c r="H34" s="29">
        <v>0.02</v>
      </c>
    </row>
    <row r="35" spans="1:8" ht="15.75">
      <c r="A35" s="32" t="s">
        <v>12</v>
      </c>
      <c r="B35" s="29">
        <v>0.32</v>
      </c>
      <c r="C35" s="29">
        <v>0.3</v>
      </c>
      <c r="D35" s="29">
        <v>0.24</v>
      </c>
      <c r="E35" s="29">
        <v>0.22</v>
      </c>
      <c r="F35" s="29">
        <v>0.16</v>
      </c>
      <c r="G35" s="29">
        <v>0.09</v>
      </c>
      <c r="H35" s="29">
        <v>0.17</v>
      </c>
    </row>
    <row r="36" spans="1:8" ht="15.75">
      <c r="A36" s="32" t="s">
        <v>13</v>
      </c>
      <c r="B36" s="29">
        <v>0.94</v>
      </c>
      <c r="C36" s="29">
        <v>0.86</v>
      </c>
      <c r="D36" s="29">
        <v>0.71</v>
      </c>
      <c r="E36" s="29">
        <v>0.67</v>
      </c>
      <c r="F36" s="29">
        <v>0.42</v>
      </c>
      <c r="G36" s="29">
        <v>0.41</v>
      </c>
      <c r="H36" s="29">
        <v>0.56</v>
      </c>
    </row>
    <row r="37" spans="1:8" ht="15.75">
      <c r="A37" s="32" t="s">
        <v>14</v>
      </c>
      <c r="B37" s="29">
        <f>SUM(B31:B36)</f>
        <v>22.55</v>
      </c>
      <c r="C37" s="29">
        <f aca="true" t="shared" si="3" ref="C37:H37">SUM(C31:C36)</f>
        <v>14.88</v>
      </c>
      <c r="D37" s="29">
        <f t="shared" si="3"/>
        <v>9.879999999999999</v>
      </c>
      <c r="E37" s="29">
        <f t="shared" si="3"/>
        <v>7.55</v>
      </c>
      <c r="F37" s="29">
        <f t="shared" si="3"/>
        <v>5.33</v>
      </c>
      <c r="G37" s="29">
        <f t="shared" si="3"/>
        <v>3.8499999999999996</v>
      </c>
      <c r="H37" s="29">
        <f t="shared" si="3"/>
        <v>7.4</v>
      </c>
    </row>
    <row r="38" spans="1:8" ht="15.75">
      <c r="A38" s="32"/>
      <c r="B38" s="29" t="s">
        <v>37</v>
      </c>
      <c r="C38" s="29" t="s">
        <v>37</v>
      </c>
      <c r="D38" s="29" t="s">
        <v>37</v>
      </c>
      <c r="E38" s="29" t="s">
        <v>37</v>
      </c>
      <c r="F38" s="29" t="s">
        <v>37</v>
      </c>
      <c r="G38" s="29" t="s">
        <v>37</v>
      </c>
      <c r="H38" s="29" t="s">
        <v>37</v>
      </c>
    </row>
    <row r="39" spans="1:8" ht="15.75">
      <c r="A39" s="32" t="s">
        <v>15</v>
      </c>
      <c r="B39" s="29">
        <f>B28+B37</f>
        <v>39.09</v>
      </c>
      <c r="C39" s="29">
        <f aca="true" t="shared" si="4" ref="C39:H39">C28+C37</f>
        <v>30.229999999999997</v>
      </c>
      <c r="D39" s="29">
        <f t="shared" si="4"/>
        <v>24.24</v>
      </c>
      <c r="E39" s="29">
        <f t="shared" si="4"/>
        <v>22</v>
      </c>
      <c r="F39" s="29">
        <f t="shared" si="4"/>
        <v>18.08</v>
      </c>
      <c r="G39" s="29">
        <f t="shared" si="4"/>
        <v>14.88</v>
      </c>
      <c r="H39" s="29">
        <f t="shared" si="4"/>
        <v>20.32</v>
      </c>
    </row>
    <row r="40" spans="1:8" ht="15.75">
      <c r="A40" s="32"/>
      <c r="B40" s="29" t="s">
        <v>37</v>
      </c>
      <c r="C40" s="29" t="s">
        <v>37</v>
      </c>
      <c r="D40" s="29" t="s">
        <v>37</v>
      </c>
      <c r="E40" s="29" t="s">
        <v>37</v>
      </c>
      <c r="F40" s="29" t="s">
        <v>37</v>
      </c>
      <c r="G40" s="29" t="s">
        <v>37</v>
      </c>
      <c r="H40" s="29" t="s">
        <v>37</v>
      </c>
    </row>
    <row r="41" spans="1:8" ht="15.75">
      <c r="A41" s="32" t="s">
        <v>16</v>
      </c>
      <c r="B41" s="29">
        <f>B11-B39</f>
        <v>-20.030000000000005</v>
      </c>
      <c r="C41" s="29">
        <f aca="true" t="shared" si="5" ref="C41:H41">C11-C39</f>
        <v>-11.239999999999998</v>
      </c>
      <c r="D41" s="29">
        <f t="shared" si="5"/>
        <v>-5.719999999999999</v>
      </c>
      <c r="E41" s="29">
        <f t="shared" si="5"/>
        <v>-3.6099999999999994</v>
      </c>
      <c r="F41" s="29">
        <f t="shared" si="5"/>
        <v>-0.039999999999995595</v>
      </c>
      <c r="G41" s="29">
        <f t="shared" si="5"/>
        <v>1.7799999999999994</v>
      </c>
      <c r="H41" s="29">
        <f t="shared" si="5"/>
        <v>-2.580000000000002</v>
      </c>
    </row>
    <row r="42" spans="1:8" ht="15.75">
      <c r="A42" s="32" t="s">
        <v>17</v>
      </c>
      <c r="B42" s="29">
        <f>B11-B28</f>
        <v>2.5199999999999996</v>
      </c>
      <c r="C42" s="29">
        <f aca="true" t="shared" si="6" ref="C42:H42">C11-C28</f>
        <v>3.6400000000000023</v>
      </c>
      <c r="D42" s="29">
        <f t="shared" si="6"/>
        <v>4.16</v>
      </c>
      <c r="E42" s="29">
        <f t="shared" si="6"/>
        <v>3.9400000000000013</v>
      </c>
      <c r="F42" s="29">
        <f t="shared" si="6"/>
        <v>5.290000000000003</v>
      </c>
      <c r="G42" s="29">
        <f t="shared" si="6"/>
        <v>5.629999999999999</v>
      </c>
      <c r="H42" s="29">
        <f t="shared" si="6"/>
        <v>4.8199999999999985</v>
      </c>
    </row>
    <row r="43" spans="1:7" ht="5.25" customHeight="1" thickBot="1">
      <c r="A43" s="43"/>
      <c r="B43" s="43"/>
      <c r="C43" s="43"/>
      <c r="D43" s="43"/>
      <c r="E43" s="43"/>
      <c r="F43" s="43"/>
      <c r="G43" s="43"/>
    </row>
    <row r="44" spans="1:8" ht="15.75">
      <c r="A44" s="32" t="s">
        <v>18</v>
      </c>
      <c r="B44" s="47"/>
      <c r="C44" s="47"/>
      <c r="D44" s="47"/>
      <c r="E44" s="47"/>
      <c r="F44" s="47"/>
      <c r="G44" s="47"/>
      <c r="H44" s="15"/>
    </row>
    <row r="45" spans="1:8" ht="15.75">
      <c r="A45" s="32" t="s">
        <v>19</v>
      </c>
      <c r="B45" s="32">
        <v>33</v>
      </c>
      <c r="C45" s="32">
        <v>68</v>
      </c>
      <c r="D45" s="32">
        <v>135</v>
      </c>
      <c r="E45" s="32">
        <v>313</v>
      </c>
      <c r="F45" s="32">
        <v>701</v>
      </c>
      <c r="G45" s="48">
        <v>2236</v>
      </c>
      <c r="H45" s="32">
        <v>182</v>
      </c>
    </row>
    <row r="46" spans="1:8" ht="15.75">
      <c r="A46" s="32" t="s">
        <v>20</v>
      </c>
      <c r="B46" s="48">
        <v>15885</v>
      </c>
      <c r="C46" s="48">
        <v>17530</v>
      </c>
      <c r="D46" s="48">
        <v>19232</v>
      </c>
      <c r="E46" s="48">
        <v>20040</v>
      </c>
      <c r="F46" s="48">
        <v>22673</v>
      </c>
      <c r="G46" s="48">
        <v>23297</v>
      </c>
      <c r="H46" s="48">
        <v>20961</v>
      </c>
    </row>
    <row r="47" spans="1:8" ht="15.75">
      <c r="A47" s="32" t="s">
        <v>21</v>
      </c>
      <c r="B47" s="29">
        <v>2.36</v>
      </c>
      <c r="C47" s="29">
        <v>2.81</v>
      </c>
      <c r="D47" s="29">
        <v>8.79</v>
      </c>
      <c r="E47" s="29">
        <v>31.66</v>
      </c>
      <c r="F47" s="29">
        <v>60.96</v>
      </c>
      <c r="G47" s="29">
        <v>55.87</v>
      </c>
      <c r="H47" s="29">
        <v>10.2</v>
      </c>
    </row>
    <row r="48" spans="1:8" ht="15.75">
      <c r="A48" s="32" t="s">
        <v>68</v>
      </c>
      <c r="B48" s="29">
        <v>2.3</v>
      </c>
      <c r="C48" s="29">
        <v>3.63</v>
      </c>
      <c r="D48" s="29">
        <v>5.66</v>
      </c>
      <c r="E48" s="29">
        <v>12.43</v>
      </c>
      <c r="F48" s="29">
        <v>22.18</v>
      </c>
      <c r="G48" s="29">
        <v>7.06</v>
      </c>
      <c r="H48" s="29">
        <v>9.22</v>
      </c>
    </row>
    <row r="49" spans="1:8" ht="15.75">
      <c r="A49" s="32" t="s">
        <v>34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</row>
    <row r="50" spans="1:8" ht="5.25" customHeight="1" thickBot="1">
      <c r="A50" s="43"/>
      <c r="B50" s="43"/>
      <c r="C50" s="43"/>
      <c r="D50" s="43"/>
      <c r="E50" s="43"/>
      <c r="F50" s="43"/>
      <c r="G50" s="43"/>
      <c r="H50" s="24"/>
    </row>
    <row r="51" spans="1:7" ht="5.25" customHeight="1">
      <c r="A51" s="35"/>
      <c r="B51" s="35"/>
      <c r="C51" s="35"/>
      <c r="D51" s="35"/>
      <c r="E51" s="35"/>
      <c r="F51" s="35"/>
      <c r="G51" s="35"/>
    </row>
    <row r="52" spans="1:7" ht="15.75">
      <c r="A52" s="34" t="s">
        <v>81</v>
      </c>
      <c r="B52" s="35"/>
      <c r="C52" s="35"/>
      <c r="D52" s="35"/>
      <c r="E52" s="35"/>
      <c r="F52" s="35"/>
      <c r="G52" s="35"/>
    </row>
    <row r="53" spans="1:7" ht="15.75">
      <c r="A53" s="32" t="s">
        <v>57</v>
      </c>
      <c r="B53" s="45"/>
      <c r="C53" s="47"/>
      <c r="D53" s="47"/>
      <c r="E53" s="47"/>
      <c r="F53" s="47"/>
      <c r="G53" s="35"/>
    </row>
    <row r="54" spans="1:7" ht="15.75">
      <c r="A54" s="49" t="s">
        <v>22</v>
      </c>
      <c r="B54" s="45"/>
      <c r="C54" s="47"/>
      <c r="D54" s="47"/>
      <c r="E54" s="47"/>
      <c r="F54" s="47"/>
      <c r="G54" s="35"/>
    </row>
    <row r="55" spans="1:7" ht="15.75">
      <c r="A55" s="30" t="s">
        <v>58</v>
      </c>
      <c r="B55" s="45"/>
      <c r="C55" s="9"/>
      <c r="D55" s="9"/>
      <c r="E55" s="9"/>
      <c r="F55" s="9"/>
      <c r="G55" s="47"/>
    </row>
    <row r="56" spans="1:7" ht="15.75">
      <c r="A56" s="30" t="s">
        <v>66</v>
      </c>
      <c r="B56" s="47"/>
      <c r="C56" s="9"/>
      <c r="D56" s="9"/>
      <c r="E56" s="9"/>
      <c r="F56" s="9"/>
      <c r="G56" s="9"/>
    </row>
    <row r="57" spans="1:15" ht="15.75">
      <c r="A57" s="41" t="s">
        <v>100</v>
      </c>
      <c r="B57" s="4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8" ht="15.75">
      <c r="A58" s="41" t="s">
        <v>103</v>
      </c>
      <c r="B58" s="50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Q58" s="1"/>
      <c r="R58" s="1"/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7" ht="15.75">
      <c r="A1" s="30" t="s">
        <v>87</v>
      </c>
      <c r="B1" s="32"/>
      <c r="C1" s="32"/>
      <c r="D1" s="32"/>
      <c r="E1" s="32"/>
      <c r="F1" s="32"/>
      <c r="G1" s="32"/>
    </row>
    <row r="2" spans="1:7" ht="2.25" customHeight="1" thickBot="1">
      <c r="A2" s="43"/>
      <c r="B2" s="43"/>
      <c r="C2" s="43"/>
      <c r="D2" s="43"/>
      <c r="E2" s="43"/>
      <c r="F2" s="43"/>
      <c r="G2" s="43"/>
    </row>
    <row r="3" spans="1:8" ht="15.75">
      <c r="A3" s="32"/>
      <c r="B3" s="33"/>
      <c r="C3" s="44" t="s">
        <v>88</v>
      </c>
      <c r="D3" s="33" t="s">
        <v>89</v>
      </c>
      <c r="E3" s="44"/>
      <c r="F3" s="33"/>
      <c r="G3" s="44"/>
      <c r="H3" s="42" t="s">
        <v>59</v>
      </c>
    </row>
    <row r="4" spans="1:8" ht="15.75">
      <c r="A4" s="33" t="s">
        <v>0</v>
      </c>
      <c r="B4" s="33" t="s">
        <v>90</v>
      </c>
      <c r="C4" s="33" t="s">
        <v>91</v>
      </c>
      <c r="D4" s="33" t="s">
        <v>92</v>
      </c>
      <c r="E4" s="33" t="s">
        <v>93</v>
      </c>
      <c r="F4" s="33" t="s">
        <v>94</v>
      </c>
      <c r="G4" s="33" t="s">
        <v>95</v>
      </c>
      <c r="H4" s="33" t="s">
        <v>96</v>
      </c>
    </row>
    <row r="5" spans="1:7" ht="2.25" customHeight="1" thickBot="1">
      <c r="A5" s="43"/>
      <c r="B5" s="43"/>
      <c r="C5" s="43"/>
      <c r="D5" s="43"/>
      <c r="E5" s="43"/>
      <c r="F5" s="43"/>
      <c r="G5" s="43"/>
    </row>
    <row r="6" spans="1:8" ht="15.75">
      <c r="A6" s="32"/>
      <c r="B6" s="32"/>
      <c r="C6" s="32"/>
      <c r="D6" s="32"/>
      <c r="E6" s="42" t="s">
        <v>86</v>
      </c>
      <c r="F6" s="32"/>
      <c r="G6" s="32"/>
      <c r="H6" s="15"/>
    </row>
    <row r="7" spans="1:7" ht="15.75">
      <c r="A7" s="32" t="s">
        <v>1</v>
      </c>
      <c r="B7" s="45"/>
      <c r="C7" s="45"/>
      <c r="D7" s="45"/>
      <c r="E7" s="45"/>
      <c r="F7" s="45"/>
      <c r="G7" s="45"/>
    </row>
    <row r="8" spans="1:8" ht="15.75">
      <c r="A8" s="32" t="s">
        <v>36</v>
      </c>
      <c r="B8" s="29">
        <v>17.74</v>
      </c>
      <c r="C8" s="29">
        <v>16.19</v>
      </c>
      <c r="D8" s="29">
        <v>16.92</v>
      </c>
      <c r="E8" s="29">
        <v>18.82</v>
      </c>
      <c r="F8" s="29">
        <v>15.5</v>
      </c>
      <c r="G8" s="29">
        <v>14.57</v>
      </c>
      <c r="H8" s="29">
        <v>15.95</v>
      </c>
    </row>
    <row r="9" spans="1:8" ht="15.75">
      <c r="A9" s="32" t="s">
        <v>2</v>
      </c>
      <c r="B9" s="29">
        <v>0.83</v>
      </c>
      <c r="C9" s="29">
        <v>1.09</v>
      </c>
      <c r="D9" s="29">
        <v>1.39</v>
      </c>
      <c r="E9" s="29">
        <v>1.15</v>
      </c>
      <c r="F9" s="29">
        <v>1</v>
      </c>
      <c r="G9" s="29">
        <v>1.05</v>
      </c>
      <c r="H9" s="29">
        <v>1.06</v>
      </c>
    </row>
    <row r="10" spans="1:8" ht="15.75">
      <c r="A10" s="32" t="s">
        <v>79</v>
      </c>
      <c r="B10" s="29">
        <v>0.89</v>
      </c>
      <c r="C10" s="29">
        <v>0.68</v>
      </c>
      <c r="D10" s="29">
        <v>0.72</v>
      </c>
      <c r="E10" s="29">
        <v>0.87</v>
      </c>
      <c r="F10" s="29">
        <v>0.61</v>
      </c>
      <c r="G10" s="29">
        <v>0.73</v>
      </c>
      <c r="H10" s="29">
        <v>0.73</v>
      </c>
    </row>
    <row r="11" spans="1:8" ht="15.75">
      <c r="A11" s="32" t="s">
        <v>3</v>
      </c>
      <c r="B11" s="29">
        <f aca="true" t="shared" si="0" ref="B11:G11">SUM(B8:B10)</f>
        <v>19.459999999999997</v>
      </c>
      <c r="C11" s="29">
        <f t="shared" si="0"/>
        <v>17.96</v>
      </c>
      <c r="D11" s="29">
        <f t="shared" si="0"/>
        <v>19.03</v>
      </c>
      <c r="E11" s="29">
        <f t="shared" si="0"/>
        <v>20.84</v>
      </c>
      <c r="F11" s="29">
        <f t="shared" si="0"/>
        <v>17.11</v>
      </c>
      <c r="G11" s="29">
        <f t="shared" si="0"/>
        <v>16.35</v>
      </c>
      <c r="H11" s="29">
        <f>SUM(H8:H10)</f>
        <v>17.74</v>
      </c>
    </row>
    <row r="12" spans="1:8" ht="15.75">
      <c r="A12" s="32"/>
      <c r="B12" s="29" t="s">
        <v>82</v>
      </c>
      <c r="C12" s="29" t="s">
        <v>82</v>
      </c>
      <c r="D12" s="29" t="s">
        <v>82</v>
      </c>
      <c r="E12" s="29" t="s">
        <v>82</v>
      </c>
      <c r="F12" s="29" t="s">
        <v>82</v>
      </c>
      <c r="G12" s="29" t="s">
        <v>82</v>
      </c>
      <c r="H12" s="29" t="s">
        <v>37</v>
      </c>
    </row>
    <row r="13" spans="1:8" ht="15.75">
      <c r="A13" s="32" t="s">
        <v>4</v>
      </c>
      <c r="B13" s="29" t="s">
        <v>82</v>
      </c>
      <c r="C13" s="29" t="s">
        <v>82</v>
      </c>
      <c r="D13" s="29" t="s">
        <v>82</v>
      </c>
      <c r="E13" s="29" t="s">
        <v>82</v>
      </c>
      <c r="F13" s="29" t="s">
        <v>82</v>
      </c>
      <c r="G13" s="29" t="s">
        <v>82</v>
      </c>
      <c r="H13" s="29" t="s">
        <v>37</v>
      </c>
    </row>
    <row r="14" spans="1:8" ht="15.75">
      <c r="A14" s="32" t="s">
        <v>5</v>
      </c>
      <c r="B14" s="29" t="s">
        <v>82</v>
      </c>
      <c r="C14" s="46" t="s">
        <v>82</v>
      </c>
      <c r="D14" s="46" t="s">
        <v>82</v>
      </c>
      <c r="E14" s="46" t="s">
        <v>82</v>
      </c>
      <c r="F14" s="46" t="s">
        <v>82</v>
      </c>
      <c r="G14" s="46" t="s">
        <v>82</v>
      </c>
      <c r="H14" s="29" t="s">
        <v>37</v>
      </c>
    </row>
    <row r="15" spans="1:8" ht="15.75">
      <c r="A15" s="32" t="s">
        <v>23</v>
      </c>
      <c r="B15" s="29">
        <v>5.47</v>
      </c>
      <c r="C15" s="29">
        <v>4.15</v>
      </c>
      <c r="D15" s="29">
        <v>5.71</v>
      </c>
      <c r="E15" s="29">
        <v>7.06</v>
      </c>
      <c r="F15" s="29">
        <v>7.44</v>
      </c>
      <c r="G15" s="29">
        <v>7.03</v>
      </c>
      <c r="H15" s="29">
        <v>6.04</v>
      </c>
    </row>
    <row r="16" spans="1:8" ht="15.75">
      <c r="A16" s="32" t="s">
        <v>24</v>
      </c>
      <c r="B16" s="29">
        <v>5.37</v>
      </c>
      <c r="C16" s="29">
        <v>6.48</v>
      </c>
      <c r="D16" s="29">
        <v>4.78</v>
      </c>
      <c r="E16" s="29">
        <v>3.84</v>
      </c>
      <c r="F16" s="29">
        <v>1.9</v>
      </c>
      <c r="G16" s="29">
        <v>2.02</v>
      </c>
      <c r="H16" s="29">
        <v>3.9</v>
      </c>
    </row>
    <row r="17" spans="1:8" ht="15.75">
      <c r="A17" s="32" t="s">
        <v>25</v>
      </c>
      <c r="B17" s="29">
        <v>0.13</v>
      </c>
      <c r="C17" s="29">
        <v>0.06</v>
      </c>
      <c r="D17" s="29">
        <v>0.12</v>
      </c>
      <c r="E17" s="29">
        <v>0.21</v>
      </c>
      <c r="F17" s="29">
        <v>0.09</v>
      </c>
      <c r="G17" s="29">
        <v>0.02</v>
      </c>
      <c r="H17" s="29">
        <v>0.07</v>
      </c>
    </row>
    <row r="18" spans="1:8" ht="15.75">
      <c r="A18" s="32" t="s">
        <v>6</v>
      </c>
      <c r="B18" s="29">
        <f aca="true" t="shared" si="1" ref="B18:G18">SUM(B15:B17)</f>
        <v>10.97</v>
      </c>
      <c r="C18" s="29">
        <f t="shared" si="1"/>
        <v>10.690000000000001</v>
      </c>
      <c r="D18" s="29">
        <f t="shared" si="1"/>
        <v>10.61</v>
      </c>
      <c r="E18" s="29">
        <f t="shared" si="1"/>
        <v>11.11</v>
      </c>
      <c r="F18" s="29">
        <f t="shared" si="1"/>
        <v>9.43</v>
      </c>
      <c r="G18" s="29">
        <f t="shared" si="1"/>
        <v>9.07</v>
      </c>
      <c r="H18" s="29">
        <f>SUM(H15:H17)</f>
        <v>10.01</v>
      </c>
    </row>
    <row r="19" spans="1:8" ht="15.75">
      <c r="A19" s="32" t="s">
        <v>26</v>
      </c>
      <c r="B19" s="29" t="s">
        <v>82</v>
      </c>
      <c r="C19" s="29" t="s">
        <v>82</v>
      </c>
      <c r="D19" s="29" t="s">
        <v>82</v>
      </c>
      <c r="E19" s="29" t="s">
        <v>82</v>
      </c>
      <c r="F19" s="29" t="s">
        <v>82</v>
      </c>
      <c r="G19" s="29" t="s">
        <v>82</v>
      </c>
      <c r="H19" s="29" t="s">
        <v>37</v>
      </c>
    </row>
    <row r="20" spans="1:8" ht="15.75">
      <c r="A20" s="32" t="s">
        <v>27</v>
      </c>
      <c r="B20" s="29">
        <v>1.03</v>
      </c>
      <c r="C20" s="29">
        <v>0.9</v>
      </c>
      <c r="D20" s="29">
        <v>0.88</v>
      </c>
      <c r="E20" s="29">
        <v>0.71</v>
      </c>
      <c r="F20" s="29">
        <v>0.63</v>
      </c>
      <c r="G20" s="29">
        <v>0.59</v>
      </c>
      <c r="H20" s="29">
        <v>0.77</v>
      </c>
    </row>
    <row r="21" spans="1:8" ht="15.75">
      <c r="A21" s="32" t="s">
        <v>28</v>
      </c>
      <c r="B21" s="29">
        <v>0.42</v>
      </c>
      <c r="C21" s="29">
        <v>0.32</v>
      </c>
      <c r="D21" s="29">
        <v>0.35</v>
      </c>
      <c r="E21" s="29">
        <v>0.12</v>
      </c>
      <c r="F21" s="29">
        <v>0.05</v>
      </c>
      <c r="G21" s="29">
        <v>0.12</v>
      </c>
      <c r="H21" s="29">
        <v>0.22</v>
      </c>
    </row>
    <row r="22" spans="1:8" ht="15.75">
      <c r="A22" s="32" t="s">
        <v>29</v>
      </c>
      <c r="B22" s="29">
        <v>0.25</v>
      </c>
      <c r="C22" s="29">
        <v>0.2</v>
      </c>
      <c r="D22" s="29">
        <v>0.17</v>
      </c>
      <c r="E22" s="29">
        <v>0.19</v>
      </c>
      <c r="F22" s="29">
        <v>0.15</v>
      </c>
      <c r="G22" s="29">
        <v>0.27</v>
      </c>
      <c r="H22" s="29">
        <v>0.22</v>
      </c>
    </row>
    <row r="23" spans="1:8" ht="15.75">
      <c r="A23" s="32" t="s">
        <v>30</v>
      </c>
      <c r="B23" s="29">
        <v>0.85</v>
      </c>
      <c r="C23" s="29">
        <v>0.44</v>
      </c>
      <c r="D23" s="29">
        <v>0.57</v>
      </c>
      <c r="E23" s="29">
        <v>0.66</v>
      </c>
      <c r="F23" s="29">
        <v>0.59</v>
      </c>
      <c r="G23" s="29">
        <v>0.42</v>
      </c>
      <c r="H23" s="29">
        <v>0.53</v>
      </c>
    </row>
    <row r="24" spans="1:8" ht="15.75">
      <c r="A24" s="32" t="s">
        <v>31</v>
      </c>
      <c r="B24" s="29">
        <v>0.79</v>
      </c>
      <c r="C24" s="29">
        <v>0.75</v>
      </c>
      <c r="D24" s="29">
        <v>0.78</v>
      </c>
      <c r="E24" s="29">
        <v>0.89</v>
      </c>
      <c r="F24" s="29">
        <v>0.49</v>
      </c>
      <c r="G24" s="29">
        <v>0.49</v>
      </c>
      <c r="H24" s="29">
        <v>0.64</v>
      </c>
    </row>
    <row r="25" spans="1:8" ht="15.75">
      <c r="A25" s="32" t="s">
        <v>32</v>
      </c>
      <c r="B25" s="29">
        <v>0.64</v>
      </c>
      <c r="C25" s="29">
        <v>0.62</v>
      </c>
      <c r="D25" s="29">
        <v>0.64</v>
      </c>
      <c r="E25" s="29">
        <v>0.66</v>
      </c>
      <c r="F25" s="29">
        <v>0.45</v>
      </c>
      <c r="G25" s="29">
        <v>0.38</v>
      </c>
      <c r="H25" s="29">
        <v>0.52</v>
      </c>
    </row>
    <row r="26" spans="1:8" ht="15.75">
      <c r="A26" s="32" t="s">
        <v>104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</row>
    <row r="27" spans="1:8" ht="15.75">
      <c r="A27" s="32" t="s">
        <v>33</v>
      </c>
      <c r="B27" s="29">
        <v>0.01</v>
      </c>
      <c r="C27" s="29">
        <v>0.01</v>
      </c>
      <c r="D27" s="29">
        <v>0.01</v>
      </c>
      <c r="E27" s="29">
        <v>0.01</v>
      </c>
      <c r="F27" s="29">
        <v>0.01</v>
      </c>
      <c r="G27" s="29">
        <v>0.01</v>
      </c>
      <c r="H27" s="29">
        <v>0.01</v>
      </c>
    </row>
    <row r="28" spans="1:8" ht="15.75">
      <c r="A28" s="32" t="s">
        <v>7</v>
      </c>
      <c r="B28" s="29">
        <f aca="true" t="shared" si="2" ref="B28:G28">SUM(B18:B27)</f>
        <v>14.959999999999999</v>
      </c>
      <c r="C28" s="29">
        <f t="shared" si="2"/>
        <v>13.93</v>
      </c>
      <c r="D28" s="29">
        <f t="shared" si="2"/>
        <v>14.01</v>
      </c>
      <c r="E28" s="29">
        <f t="shared" si="2"/>
        <v>14.35</v>
      </c>
      <c r="F28" s="29">
        <f t="shared" si="2"/>
        <v>11.8</v>
      </c>
      <c r="G28" s="29">
        <f t="shared" si="2"/>
        <v>11.35</v>
      </c>
      <c r="H28" s="29">
        <f>SUM(H18:H27)</f>
        <v>12.92</v>
      </c>
    </row>
    <row r="29" spans="1:8" ht="15.75">
      <c r="A29" s="32"/>
      <c r="B29" s="29" t="s">
        <v>82</v>
      </c>
      <c r="C29" s="29" t="s">
        <v>82</v>
      </c>
      <c r="D29" s="29" t="s">
        <v>82</v>
      </c>
      <c r="E29" s="29" t="s">
        <v>82</v>
      </c>
      <c r="F29" s="29" t="s">
        <v>82</v>
      </c>
      <c r="G29" s="29" t="s">
        <v>82</v>
      </c>
      <c r="H29" s="29" t="s">
        <v>37</v>
      </c>
    </row>
    <row r="30" spans="1:8" ht="15.75">
      <c r="A30" s="32" t="s">
        <v>8</v>
      </c>
      <c r="B30" s="29" t="s">
        <v>82</v>
      </c>
      <c r="C30" s="29" t="s">
        <v>82</v>
      </c>
      <c r="D30" s="29" t="s">
        <v>82</v>
      </c>
      <c r="E30" s="29" t="s">
        <v>82</v>
      </c>
      <c r="F30" s="29" t="s">
        <v>82</v>
      </c>
      <c r="G30" s="29" t="s">
        <v>82</v>
      </c>
      <c r="H30" s="29" t="s">
        <v>37</v>
      </c>
    </row>
    <row r="31" spans="1:8" ht="15.75">
      <c r="A31" s="32" t="s">
        <v>9</v>
      </c>
      <c r="B31" s="29">
        <v>1.16</v>
      </c>
      <c r="C31" s="29">
        <v>1.48</v>
      </c>
      <c r="D31" s="29">
        <v>1.12</v>
      </c>
      <c r="E31" s="29">
        <v>1.94</v>
      </c>
      <c r="F31" s="29">
        <v>1.55</v>
      </c>
      <c r="G31" s="29">
        <v>1.42</v>
      </c>
      <c r="H31" s="29">
        <v>1.41</v>
      </c>
    </row>
    <row r="32" spans="1:8" ht="15.75">
      <c r="A32" s="32" t="s">
        <v>10</v>
      </c>
      <c r="B32" s="29">
        <v>3.99</v>
      </c>
      <c r="C32" s="29">
        <v>3.11</v>
      </c>
      <c r="D32" s="29">
        <v>3.66</v>
      </c>
      <c r="E32" s="29">
        <v>3.45</v>
      </c>
      <c r="F32" s="29">
        <v>0.85</v>
      </c>
      <c r="G32" s="29">
        <v>0.45</v>
      </c>
      <c r="H32" s="29">
        <v>2.09</v>
      </c>
    </row>
    <row r="33" spans="1:8" ht="15.75">
      <c r="A33" s="32" t="s">
        <v>80</v>
      </c>
      <c r="B33" s="29">
        <v>4.36</v>
      </c>
      <c r="C33" s="29">
        <v>4.11</v>
      </c>
      <c r="D33" s="29">
        <v>3.87</v>
      </c>
      <c r="E33" s="29">
        <v>4.98</v>
      </c>
      <c r="F33" s="29">
        <v>1.73</v>
      </c>
      <c r="G33" s="29">
        <v>2.11</v>
      </c>
      <c r="H33" s="29">
        <v>3.15</v>
      </c>
    </row>
    <row r="34" spans="1:8" ht="15.75">
      <c r="A34" s="32" t="s">
        <v>11</v>
      </c>
      <c r="B34" s="29">
        <v>0.03</v>
      </c>
      <c r="C34" s="29">
        <v>0.02</v>
      </c>
      <c r="D34" s="29">
        <v>0.05</v>
      </c>
      <c r="E34" s="29">
        <v>0.05</v>
      </c>
      <c r="F34" s="29">
        <v>0.01</v>
      </c>
      <c r="G34" s="29">
        <v>0</v>
      </c>
      <c r="H34" s="29">
        <v>0.02</v>
      </c>
    </row>
    <row r="35" spans="1:8" ht="15.75">
      <c r="A35" s="32" t="s">
        <v>12</v>
      </c>
      <c r="B35" s="29">
        <v>0.26</v>
      </c>
      <c r="C35" s="29">
        <v>0.22</v>
      </c>
      <c r="D35" s="29">
        <v>0.22</v>
      </c>
      <c r="E35" s="29">
        <v>0.19</v>
      </c>
      <c r="F35" s="29">
        <v>0.11</v>
      </c>
      <c r="G35" s="29">
        <v>0.12</v>
      </c>
      <c r="H35" s="29">
        <v>0.17</v>
      </c>
    </row>
    <row r="36" spans="1:8" ht="15.75">
      <c r="A36" s="32" t="s">
        <v>13</v>
      </c>
      <c r="B36" s="29">
        <v>0.81</v>
      </c>
      <c r="C36" s="29">
        <v>0.67</v>
      </c>
      <c r="D36" s="29">
        <v>0.56</v>
      </c>
      <c r="E36" s="29">
        <v>0.58</v>
      </c>
      <c r="F36" s="29">
        <v>0.54</v>
      </c>
      <c r="G36" s="29">
        <v>0.38</v>
      </c>
      <c r="H36" s="29">
        <v>0.56</v>
      </c>
    </row>
    <row r="37" spans="1:8" ht="15.75">
      <c r="A37" s="32" t="s">
        <v>14</v>
      </c>
      <c r="B37" s="29">
        <f aca="true" t="shared" si="3" ref="B37:G37">SUM(B31:B36)</f>
        <v>10.610000000000001</v>
      </c>
      <c r="C37" s="29">
        <f t="shared" si="3"/>
        <v>9.61</v>
      </c>
      <c r="D37" s="29">
        <f t="shared" si="3"/>
        <v>9.480000000000002</v>
      </c>
      <c r="E37" s="29">
        <f t="shared" si="3"/>
        <v>11.190000000000001</v>
      </c>
      <c r="F37" s="29">
        <f t="shared" si="3"/>
        <v>4.79</v>
      </c>
      <c r="G37" s="29">
        <f t="shared" si="3"/>
        <v>4.4799999999999995</v>
      </c>
      <c r="H37" s="29">
        <f>SUM(H31:H36)</f>
        <v>7.4</v>
      </c>
    </row>
    <row r="38" spans="1:8" ht="15.75">
      <c r="A38" s="32"/>
      <c r="B38" s="29" t="s">
        <v>37</v>
      </c>
      <c r="C38" s="29" t="s">
        <v>37</v>
      </c>
      <c r="D38" s="29" t="s">
        <v>37</v>
      </c>
      <c r="E38" s="29" t="s">
        <v>37</v>
      </c>
      <c r="F38" s="29" t="s">
        <v>37</v>
      </c>
      <c r="G38" s="29" t="s">
        <v>37</v>
      </c>
      <c r="H38" s="29" t="s">
        <v>37</v>
      </c>
    </row>
    <row r="39" spans="1:8" ht="15.75">
      <c r="A39" s="32" t="s">
        <v>15</v>
      </c>
      <c r="B39" s="29">
        <f aca="true" t="shared" si="4" ref="B39:G39">B28+B37</f>
        <v>25.57</v>
      </c>
      <c r="C39" s="29">
        <f t="shared" si="4"/>
        <v>23.54</v>
      </c>
      <c r="D39" s="29">
        <f t="shared" si="4"/>
        <v>23.490000000000002</v>
      </c>
      <c r="E39" s="29">
        <f t="shared" si="4"/>
        <v>25.54</v>
      </c>
      <c r="F39" s="29">
        <f t="shared" si="4"/>
        <v>16.59</v>
      </c>
      <c r="G39" s="29">
        <f t="shared" si="4"/>
        <v>15.829999999999998</v>
      </c>
      <c r="H39" s="29">
        <f>H28+H37</f>
        <v>20.32</v>
      </c>
    </row>
    <row r="40" spans="1:8" ht="15.75">
      <c r="A40" s="32"/>
      <c r="B40" s="29" t="s">
        <v>37</v>
      </c>
      <c r="C40" s="29" t="s">
        <v>37</v>
      </c>
      <c r="D40" s="29" t="s">
        <v>37</v>
      </c>
      <c r="E40" s="29" t="s">
        <v>37</v>
      </c>
      <c r="F40" s="29" t="s">
        <v>37</v>
      </c>
      <c r="G40" s="29" t="s">
        <v>37</v>
      </c>
      <c r="H40" s="29" t="s">
        <v>37</v>
      </c>
    </row>
    <row r="41" spans="1:8" ht="15.75">
      <c r="A41" s="32" t="s">
        <v>16</v>
      </c>
      <c r="B41" s="29">
        <f aca="true" t="shared" si="5" ref="B41:G41">B11-B39</f>
        <v>-6.110000000000003</v>
      </c>
      <c r="C41" s="29">
        <f t="shared" si="5"/>
        <v>-5.579999999999998</v>
      </c>
      <c r="D41" s="29">
        <f t="shared" si="5"/>
        <v>-4.460000000000001</v>
      </c>
      <c r="E41" s="29">
        <f t="shared" si="5"/>
        <v>-4.699999999999999</v>
      </c>
      <c r="F41" s="29">
        <f t="shared" si="5"/>
        <v>0.5199999999999996</v>
      </c>
      <c r="G41" s="29">
        <f t="shared" si="5"/>
        <v>0.5200000000000031</v>
      </c>
      <c r="H41" s="29">
        <f>H11-H39</f>
        <v>-2.580000000000002</v>
      </c>
    </row>
    <row r="42" spans="1:8" ht="15.75">
      <c r="A42" s="32" t="s">
        <v>17</v>
      </c>
      <c r="B42" s="29">
        <f aca="true" t="shared" si="6" ref="B42:G42">B11-B28</f>
        <v>4.499999999999998</v>
      </c>
      <c r="C42" s="29">
        <f t="shared" si="6"/>
        <v>4.030000000000001</v>
      </c>
      <c r="D42" s="29">
        <f t="shared" si="6"/>
        <v>5.020000000000001</v>
      </c>
      <c r="E42" s="29">
        <f t="shared" si="6"/>
        <v>6.49</v>
      </c>
      <c r="F42" s="29">
        <f t="shared" si="6"/>
        <v>5.309999999999999</v>
      </c>
      <c r="G42" s="29">
        <f t="shared" si="6"/>
        <v>5.000000000000002</v>
      </c>
      <c r="H42" s="29">
        <f>H11-H28</f>
        <v>4.8199999999999985</v>
      </c>
    </row>
    <row r="43" spans="1:7" ht="5.25" customHeight="1" thickBot="1">
      <c r="A43" s="43"/>
      <c r="B43" s="43"/>
      <c r="C43" s="43"/>
      <c r="D43" s="43"/>
      <c r="E43" s="43"/>
      <c r="F43" s="43"/>
      <c r="G43" s="43"/>
    </row>
    <row r="44" spans="1:8" ht="15.75">
      <c r="A44" s="32" t="s">
        <v>18</v>
      </c>
      <c r="B44" s="47"/>
      <c r="C44" s="47"/>
      <c r="D44" s="47"/>
      <c r="E44" s="47"/>
      <c r="F44" s="47"/>
      <c r="G44" s="47"/>
      <c r="H44" s="15"/>
    </row>
    <row r="45" spans="1:8" ht="15.75">
      <c r="A45" s="32" t="s">
        <v>19</v>
      </c>
      <c r="B45" s="32">
        <v>100</v>
      </c>
      <c r="C45" s="32">
        <v>119</v>
      </c>
      <c r="D45" s="32">
        <v>103</v>
      </c>
      <c r="E45" s="32">
        <v>152</v>
      </c>
      <c r="F45" s="32">
        <v>527</v>
      </c>
      <c r="G45" s="48">
        <v>878</v>
      </c>
      <c r="H45" s="32">
        <v>182</v>
      </c>
    </row>
    <row r="46" spans="1:8" ht="15.75">
      <c r="A46" s="32" t="s">
        <v>20</v>
      </c>
      <c r="B46" s="48">
        <v>19852</v>
      </c>
      <c r="C46" s="48">
        <v>20798</v>
      </c>
      <c r="D46" s="48">
        <v>19852</v>
      </c>
      <c r="E46" s="48">
        <v>16969</v>
      </c>
      <c r="F46" s="48">
        <v>21929</v>
      </c>
      <c r="G46" s="48">
        <v>22198</v>
      </c>
      <c r="H46" s="48">
        <v>20961</v>
      </c>
    </row>
    <row r="47" spans="1:8" ht="15.75">
      <c r="A47" s="32" t="s">
        <v>21</v>
      </c>
      <c r="B47" s="29">
        <v>9.12</v>
      </c>
      <c r="C47" s="29">
        <v>11.31</v>
      </c>
      <c r="D47" s="29">
        <v>4.62</v>
      </c>
      <c r="E47" s="29">
        <v>5.9</v>
      </c>
      <c r="F47" s="29">
        <v>21.58</v>
      </c>
      <c r="G47" s="29">
        <v>19.05</v>
      </c>
      <c r="H47" s="29">
        <v>10.2</v>
      </c>
    </row>
    <row r="48" spans="1:8" ht="15.75">
      <c r="A48" s="32" t="s">
        <v>68</v>
      </c>
      <c r="B48" s="29">
        <v>15.72</v>
      </c>
      <c r="C48" s="29">
        <v>18.02</v>
      </c>
      <c r="D48" s="29">
        <v>4.29</v>
      </c>
      <c r="E48" s="29">
        <v>0.29</v>
      </c>
      <c r="F48" s="29">
        <v>6.38</v>
      </c>
      <c r="G48" s="29">
        <v>3.46</v>
      </c>
      <c r="H48" s="29">
        <v>9.22</v>
      </c>
    </row>
    <row r="49" spans="1:8" ht="15.75">
      <c r="A49" s="32" t="s">
        <v>34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</row>
    <row r="50" spans="1:8" ht="5.25" customHeight="1" thickBot="1">
      <c r="A50" s="43"/>
      <c r="B50" s="43"/>
      <c r="C50" s="43"/>
      <c r="D50" s="43"/>
      <c r="E50" s="43"/>
      <c r="F50" s="43"/>
      <c r="G50" s="43"/>
      <c r="H50" s="24"/>
    </row>
    <row r="51" spans="1:7" ht="5.25" customHeight="1">
      <c r="A51" s="35"/>
      <c r="B51" s="35"/>
      <c r="C51" s="35"/>
      <c r="D51" s="35"/>
      <c r="E51" s="35"/>
      <c r="F51" s="35"/>
      <c r="G51" s="35"/>
    </row>
    <row r="52" spans="1:7" ht="15.75">
      <c r="A52" s="34" t="s">
        <v>97</v>
      </c>
      <c r="B52" s="35"/>
      <c r="C52" s="35"/>
      <c r="D52" s="35"/>
      <c r="E52" s="35"/>
      <c r="F52" s="35"/>
      <c r="G52" s="35"/>
    </row>
    <row r="53" spans="1:7" ht="15.75">
      <c r="A53" s="34" t="s">
        <v>98</v>
      </c>
      <c r="B53" s="35"/>
      <c r="C53" s="35"/>
      <c r="D53" s="35"/>
      <c r="E53" s="35"/>
      <c r="F53" s="35"/>
      <c r="G53" s="35"/>
    </row>
    <row r="54" spans="1:7" ht="15.75">
      <c r="A54" s="32" t="s">
        <v>57</v>
      </c>
      <c r="B54" s="45"/>
      <c r="C54" s="47"/>
      <c r="D54" s="47"/>
      <c r="E54" s="47"/>
      <c r="F54" s="47"/>
      <c r="G54" s="35"/>
    </row>
    <row r="55" spans="1:7" ht="15.75">
      <c r="A55" s="49" t="s">
        <v>22</v>
      </c>
      <c r="B55" s="45"/>
      <c r="C55" s="47"/>
      <c r="D55" s="47"/>
      <c r="E55" s="47"/>
      <c r="F55" s="47"/>
      <c r="G55" s="35"/>
    </row>
    <row r="56" spans="1:7" ht="15.75">
      <c r="A56" s="30" t="s">
        <v>58</v>
      </c>
      <c r="B56" s="45"/>
      <c r="C56" s="9"/>
      <c r="D56" s="9"/>
      <c r="E56" s="9"/>
      <c r="F56" s="9"/>
      <c r="G56" s="47"/>
    </row>
    <row r="57" spans="1:7" ht="15.75">
      <c r="A57" s="30" t="s">
        <v>66</v>
      </c>
      <c r="B57" s="47"/>
      <c r="C57" s="9"/>
      <c r="D57" s="9"/>
      <c r="E57" s="9"/>
      <c r="F57" s="9"/>
      <c r="G57" s="9"/>
    </row>
    <row r="58" spans="1:15" ht="15.75">
      <c r="A58" s="41" t="s">
        <v>100</v>
      </c>
      <c r="B58" s="4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8" ht="15.75">
      <c r="A59" s="41" t="s">
        <v>103</v>
      </c>
      <c r="B59" s="50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Q59" s="1"/>
      <c r="R59" s="1"/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Milk production costs and returns per hundredweight (cwt) sold, by States, 2010</dc:title>
  <dc:subject>agricultural economics</dc:subject>
  <dc:creator>William McBride</dc:creator>
  <cp:keywords>milk, production costs, returns, conventional milk production</cp:keywords>
  <dc:description>8/21/12</dc:description>
  <cp:lastModifiedBy>lmcreek</cp:lastModifiedBy>
  <cp:lastPrinted>2011-12-19T21:09:59Z</cp:lastPrinted>
  <dcterms:created xsi:type="dcterms:W3CDTF">2001-08-28T12:43:18Z</dcterms:created>
  <dcterms:modified xsi:type="dcterms:W3CDTF">2012-08-21T11:55:33Z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