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000" windowWidth="11475" windowHeight="6600" activeTab="0"/>
  </bookViews>
  <sheets>
    <sheet name="Regions" sheetId="1" r:id="rId1"/>
    <sheet name="Size groups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'Regions'!$A$1:$I$45</definedName>
    <definedName name="_xlnm.Print_Area" localSheetId="1">'Size groups'!$A$1:$G$45</definedName>
    <definedName name="_xlnm.Print_Titles" localSheetId="0">'Regions'!$A:$A,'Regions'!$1:$1</definedName>
    <definedName name="_xlnm.Print_Titles" localSheetId="1">'Size groups'!$A:$A,'Size groups'!$1:$1</definedName>
  </definedNames>
  <calcPr fullCalcOnLoad="1"/>
</workbook>
</file>

<file path=xl/sharedStrings.xml><?xml version="1.0" encoding="utf-8"?>
<sst xmlns="http://schemas.openxmlformats.org/spreadsheetml/2006/main" count="181" uniqueCount="60">
  <si>
    <t>Item</t>
  </si>
  <si>
    <t>Gross value of production</t>
  </si>
  <si>
    <t xml:space="preserve">   Primary product:  Soybeans</t>
  </si>
  <si>
    <t xml:space="preserve">    Total, gross value of production</t>
  </si>
  <si>
    <t>Operating costs:</t>
  </si>
  <si>
    <t xml:space="preserve">  Seed</t>
  </si>
  <si>
    <t xml:space="preserve">  Fertilizer</t>
  </si>
  <si>
    <t xml:space="preserve">  Chemicals</t>
  </si>
  <si>
    <t xml:space="preserve">  Custom operations</t>
  </si>
  <si>
    <t xml:space="preserve">  Fuel, lube, and electricity</t>
  </si>
  <si>
    <t xml:space="preserve">  Repairs</t>
  </si>
  <si>
    <t xml:space="preserve">  Purchased irrigation water</t>
  </si>
  <si>
    <t xml:space="preserve">  Interest on operating capital</t>
  </si>
  <si>
    <t xml:space="preserve">    Total, operating costs</t>
  </si>
  <si>
    <t>Allocated overhead:</t>
  </si>
  <si>
    <t xml:space="preserve">  Hired labor</t>
  </si>
  <si>
    <t xml:space="preserve">  Opportunity cost of unpaid labor</t>
  </si>
  <si>
    <t xml:space="preserve">  Capital recovery of machinery and equipment</t>
  </si>
  <si>
    <t xml:space="preserve">  Taxes and insurance</t>
  </si>
  <si>
    <t xml:space="preserve">  General farm overhead</t>
  </si>
  <si>
    <t xml:space="preserve">    Total, allocated overhead</t>
  </si>
  <si>
    <t xml:space="preserve">    Total costs listed</t>
  </si>
  <si>
    <t>Value of production less total costs listed</t>
  </si>
  <si>
    <t>Value of production less operating costs</t>
  </si>
  <si>
    <t>Supporting information:</t>
  </si>
  <si>
    <t xml:space="preserve">     Yield (bushels per planted acre)</t>
  </si>
  <si>
    <t xml:space="preserve">     Price (dollars per bushel at harvest)</t>
  </si>
  <si>
    <t xml:space="preserve">     Enterprise size (planted acres) 1/</t>
  </si>
  <si>
    <t>Production practices: 1/</t>
  </si>
  <si>
    <t xml:space="preserve">     Irrigated (percent)</t>
  </si>
  <si>
    <t xml:space="preserve">     Dryland (percent)</t>
  </si>
  <si>
    <t>Heartland</t>
  </si>
  <si>
    <t>Northern</t>
  </si>
  <si>
    <t>Crescent</t>
  </si>
  <si>
    <t>Northern Great</t>
  </si>
  <si>
    <t>Plains</t>
  </si>
  <si>
    <t>Prairie</t>
  </si>
  <si>
    <t>Gateway</t>
  </si>
  <si>
    <t>Eastern</t>
  </si>
  <si>
    <t>Uplands</t>
  </si>
  <si>
    <t>Southern</t>
  </si>
  <si>
    <t>Seaboard</t>
  </si>
  <si>
    <t>Mississippi</t>
  </si>
  <si>
    <t>Portal</t>
  </si>
  <si>
    <t>All</t>
  </si>
  <si>
    <t xml:space="preserve">       dollars per planted acre</t>
  </si>
  <si>
    <t xml:space="preserve">      </t>
  </si>
  <si>
    <t>1/ Developed from the 2006 Agricultural Resource Management Survey of soybean producers.</t>
  </si>
  <si>
    <t>Fewer than</t>
  </si>
  <si>
    <t>50 acres</t>
  </si>
  <si>
    <t>50-99</t>
  </si>
  <si>
    <t>acres</t>
  </si>
  <si>
    <t>100-499</t>
  </si>
  <si>
    <t>500-999</t>
  </si>
  <si>
    <t>1,000 acres</t>
  </si>
  <si>
    <t>or more</t>
  </si>
  <si>
    <t>Soybean production costs and returns per planted acre, by region, excluding Government payments, 2006 1/</t>
  </si>
  <si>
    <t>Soybean production costs and returns per planted acre, by size group, excluding Government payments, 2006 1/</t>
  </si>
  <si>
    <t xml:space="preserve">  Opportunity cost of land (rental rate)</t>
  </si>
  <si>
    <t>farms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</si>
</sst>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9"/>
  <sheetViews>
    <sheetView showGridLines="0" tabSelected="1" workbookViewId="0" topLeftCell="A1">
      <selection activeCell="G11" sqref="G11"/>
    </sheetView>
  </sheetViews>
  <sheetFormatPr defaultColWidth="9.77734375" defaultRowHeight="15.75"/>
  <cols>
    <col min="1" max="1" width="32.4453125" style="0" customWidth="1"/>
    <col min="2" max="15" width="10.77734375" style="0" customWidth="1"/>
    <col min="16" max="16384" width="11.4453125" style="0" customWidth="1"/>
  </cols>
  <sheetData>
    <row r="1" spans="1:9" ht="15.75">
      <c r="A1" s="3" t="s">
        <v>56</v>
      </c>
      <c r="B1" s="2"/>
      <c r="C1" s="2"/>
      <c r="D1" s="2"/>
      <c r="E1" s="2"/>
      <c r="F1" s="2"/>
      <c r="G1" s="2"/>
      <c r="H1" s="2"/>
      <c r="I1" s="2"/>
    </row>
    <row r="2" spans="1:9" ht="1.5" customHeight="1" thickBot="1">
      <c r="A2" s="6"/>
      <c r="B2" s="6"/>
      <c r="C2" s="6"/>
      <c r="D2" s="6"/>
      <c r="E2" s="6"/>
      <c r="F2" s="6"/>
      <c r="G2" s="6"/>
      <c r="H2" s="6"/>
      <c r="I2" s="6"/>
    </row>
    <row r="3" spans="1:9" ht="1.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ht="15.75">
      <c r="A4" s="23"/>
      <c r="B4" s="24"/>
      <c r="C4" s="23" t="s">
        <v>32</v>
      </c>
      <c r="D4" s="5" t="s">
        <v>34</v>
      </c>
      <c r="E4" s="23" t="s">
        <v>36</v>
      </c>
      <c r="F4" s="5" t="s">
        <v>38</v>
      </c>
      <c r="G4" s="23" t="s">
        <v>40</v>
      </c>
      <c r="H4" s="5" t="s">
        <v>42</v>
      </c>
      <c r="I4" s="23" t="s">
        <v>44</v>
      </c>
    </row>
    <row r="5" spans="1:9" ht="15.75">
      <c r="A5" s="23" t="s">
        <v>0</v>
      </c>
      <c r="B5" s="4" t="s">
        <v>31</v>
      </c>
      <c r="C5" s="23" t="s">
        <v>33</v>
      </c>
      <c r="D5" s="5" t="s">
        <v>35</v>
      </c>
      <c r="E5" s="23" t="s">
        <v>37</v>
      </c>
      <c r="F5" s="5" t="s">
        <v>39</v>
      </c>
      <c r="G5" s="23" t="s">
        <v>41</v>
      </c>
      <c r="H5" s="5" t="s">
        <v>43</v>
      </c>
      <c r="I5" s="23" t="s">
        <v>59</v>
      </c>
    </row>
    <row r="6" spans="1:9" ht="7.5" customHeight="1" thickBot="1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2"/>
      <c r="B7" s="2"/>
      <c r="C7" s="2"/>
      <c r="D7" s="2"/>
      <c r="E7" s="1" t="s">
        <v>45</v>
      </c>
      <c r="I7" s="2"/>
    </row>
    <row r="8" spans="1:9" ht="15.75">
      <c r="A8" s="1" t="s">
        <v>1</v>
      </c>
      <c r="B8" s="2"/>
      <c r="C8" s="2"/>
      <c r="D8" s="2"/>
      <c r="E8" s="2"/>
      <c r="F8" s="2"/>
      <c r="G8" s="2"/>
      <c r="H8" s="2"/>
      <c r="I8" s="2"/>
    </row>
    <row r="9" spans="1:9" ht="15.75">
      <c r="A9" s="1" t="s">
        <v>2</v>
      </c>
      <c r="B9" s="11">
        <f>B38*B39</f>
        <v>276.5</v>
      </c>
      <c r="C9" s="11">
        <f aca="true" t="shared" si="0" ref="C9:I9">C38*C39</f>
        <v>252.08</v>
      </c>
      <c r="D9" s="11">
        <f t="shared" si="0"/>
        <v>180.2</v>
      </c>
      <c r="E9" s="11">
        <f t="shared" si="0"/>
        <v>227.22</v>
      </c>
      <c r="F9" s="11">
        <f t="shared" si="0"/>
        <v>208.79999999999998</v>
      </c>
      <c r="G9" s="11">
        <f t="shared" si="0"/>
        <v>194.48</v>
      </c>
      <c r="H9" s="11">
        <f t="shared" si="0"/>
        <v>213.84</v>
      </c>
      <c r="I9" s="11">
        <f t="shared" si="0"/>
        <v>254.84</v>
      </c>
    </row>
    <row r="10" spans="1:9" ht="15.75">
      <c r="A10" s="1" t="s">
        <v>3</v>
      </c>
      <c r="B10" s="11">
        <f>B9</f>
        <v>276.5</v>
      </c>
      <c r="C10" s="11">
        <f aca="true" t="shared" si="1" ref="C10:I10">C9</f>
        <v>252.08</v>
      </c>
      <c r="D10" s="11">
        <f t="shared" si="1"/>
        <v>180.2</v>
      </c>
      <c r="E10" s="11">
        <f t="shared" si="1"/>
        <v>227.22</v>
      </c>
      <c r="F10" s="11">
        <f t="shared" si="1"/>
        <v>208.79999999999998</v>
      </c>
      <c r="G10" s="11">
        <f t="shared" si="1"/>
        <v>194.48</v>
      </c>
      <c r="H10" s="11">
        <f t="shared" si="1"/>
        <v>213.84</v>
      </c>
      <c r="I10" s="11">
        <f t="shared" si="1"/>
        <v>254.84</v>
      </c>
    </row>
    <row r="11" spans="1:9" ht="15.75">
      <c r="A11" s="2"/>
      <c r="B11" s="15" t="s">
        <v>46</v>
      </c>
      <c r="C11" s="18" t="s">
        <v>46</v>
      </c>
      <c r="D11" s="15" t="s">
        <v>46</v>
      </c>
      <c r="E11" s="18" t="s">
        <v>46</v>
      </c>
      <c r="F11" s="15" t="s">
        <v>46</v>
      </c>
      <c r="G11" s="18" t="s">
        <v>46</v>
      </c>
      <c r="H11" s="15" t="s">
        <v>46</v>
      </c>
      <c r="I11" s="18" t="s">
        <v>46</v>
      </c>
    </row>
    <row r="12" spans="1:9" ht="15.75">
      <c r="A12" s="1" t="s">
        <v>4</v>
      </c>
      <c r="B12" s="15" t="s">
        <v>46</v>
      </c>
      <c r="C12" s="18" t="s">
        <v>46</v>
      </c>
      <c r="D12" s="15" t="s">
        <v>46</v>
      </c>
      <c r="E12" s="18" t="s">
        <v>46</v>
      </c>
      <c r="F12" s="15" t="s">
        <v>46</v>
      </c>
      <c r="G12" s="18" t="s">
        <v>46</v>
      </c>
      <c r="H12" s="15" t="s">
        <v>46</v>
      </c>
      <c r="I12" s="18" t="s">
        <v>46</v>
      </c>
    </row>
    <row r="13" spans="1:9" ht="15.75">
      <c r="A13" s="1" t="s">
        <v>5</v>
      </c>
      <c r="B13" s="15">
        <v>32.01</v>
      </c>
      <c r="C13" s="10">
        <v>34.67</v>
      </c>
      <c r="D13" s="15">
        <v>34.36</v>
      </c>
      <c r="E13" s="10">
        <v>30.69</v>
      </c>
      <c r="F13" s="15">
        <v>31.44</v>
      </c>
      <c r="G13" s="10">
        <v>30.23</v>
      </c>
      <c r="H13" s="15">
        <v>32.59</v>
      </c>
      <c r="I13" s="10">
        <v>32.3</v>
      </c>
    </row>
    <row r="14" spans="1:9" ht="15.75">
      <c r="A14" s="1" t="s">
        <v>6</v>
      </c>
      <c r="B14" s="15">
        <v>12.73</v>
      </c>
      <c r="C14" s="10">
        <v>19.62</v>
      </c>
      <c r="D14" s="15">
        <v>6.15</v>
      </c>
      <c r="E14" s="10">
        <v>7.63</v>
      </c>
      <c r="F14" s="15">
        <v>21.11</v>
      </c>
      <c r="G14" s="10">
        <v>34.76</v>
      </c>
      <c r="H14" s="15">
        <v>13</v>
      </c>
      <c r="I14" s="10">
        <v>13.05</v>
      </c>
    </row>
    <row r="15" spans="1:9" ht="15.75">
      <c r="A15" s="1" t="s">
        <v>7</v>
      </c>
      <c r="B15" s="15">
        <v>14.38</v>
      </c>
      <c r="C15" s="10">
        <v>13.92</v>
      </c>
      <c r="D15" s="15">
        <v>12.47</v>
      </c>
      <c r="E15" s="10">
        <v>12.94</v>
      </c>
      <c r="F15" s="15">
        <v>11.49</v>
      </c>
      <c r="G15" s="10">
        <v>15.75</v>
      </c>
      <c r="H15" s="15">
        <v>18.57</v>
      </c>
      <c r="I15" s="10">
        <v>14.46</v>
      </c>
    </row>
    <row r="16" spans="1:9" ht="15.75">
      <c r="A16" s="1" t="s">
        <v>8</v>
      </c>
      <c r="B16" s="15">
        <v>5.27</v>
      </c>
      <c r="C16" s="10">
        <v>8.17</v>
      </c>
      <c r="D16" s="15">
        <v>5.05</v>
      </c>
      <c r="E16" s="10">
        <v>7.69</v>
      </c>
      <c r="F16" s="15">
        <v>7.24</v>
      </c>
      <c r="G16" s="10">
        <v>5.34</v>
      </c>
      <c r="H16" s="15">
        <v>9.15</v>
      </c>
      <c r="I16" s="10">
        <v>6.01</v>
      </c>
    </row>
    <row r="17" spans="1:9" ht="15.75">
      <c r="A17" s="1" t="s">
        <v>9</v>
      </c>
      <c r="B17" s="15">
        <v>10.99</v>
      </c>
      <c r="C17" s="10">
        <v>12.45</v>
      </c>
      <c r="D17" s="15">
        <v>10.12</v>
      </c>
      <c r="E17" s="10">
        <v>26.34</v>
      </c>
      <c r="F17" s="15">
        <v>11.66</v>
      </c>
      <c r="G17" s="10">
        <v>9.98</v>
      </c>
      <c r="H17" s="15">
        <v>26.66</v>
      </c>
      <c r="I17" s="10">
        <v>13.51</v>
      </c>
    </row>
    <row r="18" spans="1:9" ht="15.75">
      <c r="A18" s="1" t="s">
        <v>10</v>
      </c>
      <c r="B18" s="15">
        <v>10.59</v>
      </c>
      <c r="C18" s="10">
        <v>10.53</v>
      </c>
      <c r="D18" s="15">
        <v>12.27</v>
      </c>
      <c r="E18" s="10">
        <v>16.85</v>
      </c>
      <c r="F18" s="15">
        <v>10.5</v>
      </c>
      <c r="G18" s="10">
        <v>9.62</v>
      </c>
      <c r="H18" s="15">
        <v>17.89</v>
      </c>
      <c r="I18" s="10">
        <v>11.8</v>
      </c>
    </row>
    <row r="19" spans="1:9" ht="15.75">
      <c r="A19" s="1" t="s">
        <v>11</v>
      </c>
      <c r="B19" s="15">
        <v>0</v>
      </c>
      <c r="C19" s="10">
        <v>0</v>
      </c>
      <c r="D19" s="15">
        <v>0</v>
      </c>
      <c r="E19" s="10">
        <v>1.54</v>
      </c>
      <c r="F19" s="15">
        <v>0</v>
      </c>
      <c r="G19" s="10">
        <v>0</v>
      </c>
      <c r="H19" s="15">
        <v>0</v>
      </c>
      <c r="I19" s="10">
        <v>0.11</v>
      </c>
    </row>
    <row r="20" spans="1:9" ht="15.75">
      <c r="A20" s="1" t="s">
        <v>12</v>
      </c>
      <c r="B20" s="15">
        <v>2.04</v>
      </c>
      <c r="C20" s="10">
        <v>2.36</v>
      </c>
      <c r="D20" s="15">
        <v>1.91</v>
      </c>
      <c r="E20" s="10">
        <v>2.46</v>
      </c>
      <c r="F20" s="15">
        <v>2.22</v>
      </c>
      <c r="G20" s="10">
        <v>2.51</v>
      </c>
      <c r="H20" s="15">
        <v>2.8</v>
      </c>
      <c r="I20" s="10">
        <v>2.17</v>
      </c>
    </row>
    <row r="21" spans="1:9" ht="15.75">
      <c r="A21" s="1" t="s">
        <v>13</v>
      </c>
      <c r="B21" s="13">
        <f>SUM(B13:B20)</f>
        <v>88.01</v>
      </c>
      <c r="C21" s="13">
        <f aca="true" t="shared" si="2" ref="C21:I21">SUM(C13:C20)</f>
        <v>101.72000000000001</v>
      </c>
      <c r="D21" s="13">
        <f t="shared" si="2"/>
        <v>82.32999999999998</v>
      </c>
      <c r="E21" s="13">
        <f t="shared" si="2"/>
        <v>106.13999999999999</v>
      </c>
      <c r="F21" s="13">
        <f t="shared" si="2"/>
        <v>95.65999999999998</v>
      </c>
      <c r="G21" s="13">
        <f t="shared" si="2"/>
        <v>108.19000000000001</v>
      </c>
      <c r="H21" s="13">
        <f t="shared" si="2"/>
        <v>120.66</v>
      </c>
      <c r="I21" s="13">
        <f t="shared" si="2"/>
        <v>93.41</v>
      </c>
    </row>
    <row r="22" spans="1:9" ht="15.75">
      <c r="A22" s="2"/>
      <c r="B22" s="15" t="s">
        <v>46</v>
      </c>
      <c r="C22" s="20" t="s">
        <v>46</v>
      </c>
      <c r="D22" s="15" t="s">
        <v>46</v>
      </c>
      <c r="E22" s="20" t="s">
        <v>46</v>
      </c>
      <c r="F22" s="15" t="s">
        <v>46</v>
      </c>
      <c r="G22" s="19" t="s">
        <v>46</v>
      </c>
      <c r="H22" s="15" t="s">
        <v>46</v>
      </c>
      <c r="I22" s="19" t="s">
        <v>46</v>
      </c>
    </row>
    <row r="23" spans="1:9" ht="15.75">
      <c r="A23" s="1" t="s">
        <v>14</v>
      </c>
      <c r="B23" s="15" t="s">
        <v>46</v>
      </c>
      <c r="C23" s="20" t="s">
        <v>46</v>
      </c>
      <c r="D23" s="15" t="s">
        <v>46</v>
      </c>
      <c r="E23" s="20" t="s">
        <v>46</v>
      </c>
      <c r="F23" s="15" t="s">
        <v>46</v>
      </c>
      <c r="G23" s="19" t="s">
        <v>46</v>
      </c>
      <c r="H23" s="15" t="s">
        <v>46</v>
      </c>
      <c r="I23" s="19" t="s">
        <v>46</v>
      </c>
    </row>
    <row r="24" spans="1:9" ht="15.75">
      <c r="A24" s="1" t="s">
        <v>15</v>
      </c>
      <c r="B24" s="15">
        <v>1.15</v>
      </c>
      <c r="C24" s="10">
        <v>1.17</v>
      </c>
      <c r="D24" s="15">
        <v>1.5</v>
      </c>
      <c r="E24" s="10">
        <v>1.9</v>
      </c>
      <c r="F24" s="15">
        <v>2.7</v>
      </c>
      <c r="G24" s="10">
        <v>2.65</v>
      </c>
      <c r="H24" s="15">
        <v>6.68</v>
      </c>
      <c r="I24" s="10">
        <v>1.78</v>
      </c>
    </row>
    <row r="25" spans="1:9" ht="15.75">
      <c r="A25" s="1" t="s">
        <v>16</v>
      </c>
      <c r="B25" s="15">
        <v>14.33</v>
      </c>
      <c r="C25" s="10">
        <v>16.71</v>
      </c>
      <c r="D25" s="15">
        <v>13.21</v>
      </c>
      <c r="E25" s="10">
        <v>19.03</v>
      </c>
      <c r="F25" s="15">
        <v>16.63</v>
      </c>
      <c r="G25" s="10">
        <v>17.43</v>
      </c>
      <c r="H25" s="15">
        <v>18.13</v>
      </c>
      <c r="I25" s="10">
        <v>15.2</v>
      </c>
    </row>
    <row r="26" spans="1:9" ht="15.75">
      <c r="A26" s="1" t="s">
        <v>17</v>
      </c>
      <c r="B26" s="15">
        <v>58.48</v>
      </c>
      <c r="C26" s="10">
        <v>52.98</v>
      </c>
      <c r="D26" s="15">
        <v>65.82</v>
      </c>
      <c r="E26" s="10">
        <v>72.62</v>
      </c>
      <c r="F26" s="15">
        <v>54.77</v>
      </c>
      <c r="G26" s="10">
        <v>51.25</v>
      </c>
      <c r="H26" s="15">
        <v>68.95</v>
      </c>
      <c r="I26" s="10">
        <v>60.38</v>
      </c>
    </row>
    <row r="27" spans="1:9" ht="15.75">
      <c r="A27" s="1" t="s">
        <v>58</v>
      </c>
      <c r="B27" s="15">
        <v>101.33</v>
      </c>
      <c r="C27" s="10">
        <v>70.99</v>
      </c>
      <c r="D27" s="15">
        <v>46.65</v>
      </c>
      <c r="E27" s="10">
        <v>60.64</v>
      </c>
      <c r="F27" s="15">
        <v>56.61</v>
      </c>
      <c r="G27" s="10">
        <v>39.18</v>
      </c>
      <c r="H27" s="15">
        <v>64.34</v>
      </c>
      <c r="I27" s="10">
        <v>86.17</v>
      </c>
    </row>
    <row r="28" spans="1:9" ht="15.75">
      <c r="A28" s="1" t="s">
        <v>18</v>
      </c>
      <c r="B28" s="15">
        <v>7.94</v>
      </c>
      <c r="C28" s="10">
        <v>9.99</v>
      </c>
      <c r="D28" s="15">
        <v>6.89</v>
      </c>
      <c r="E28" s="10">
        <v>8.01</v>
      </c>
      <c r="F28" s="15">
        <v>6.16</v>
      </c>
      <c r="G28" s="10">
        <v>6.83</v>
      </c>
      <c r="H28" s="15">
        <v>7.5</v>
      </c>
      <c r="I28" s="10">
        <v>7.93</v>
      </c>
    </row>
    <row r="29" spans="1:9" ht="15.75">
      <c r="A29" s="1" t="s">
        <v>19</v>
      </c>
      <c r="B29" s="15">
        <v>13.5</v>
      </c>
      <c r="C29" s="10">
        <v>17.36</v>
      </c>
      <c r="D29" s="15">
        <v>10.75</v>
      </c>
      <c r="E29" s="10">
        <v>14.72</v>
      </c>
      <c r="F29" s="15">
        <v>13.14</v>
      </c>
      <c r="G29" s="10">
        <v>10.04</v>
      </c>
      <c r="H29" s="15">
        <v>9.71</v>
      </c>
      <c r="I29" s="10">
        <v>13.22</v>
      </c>
    </row>
    <row r="30" spans="1:9" ht="15.75">
      <c r="A30" s="1" t="s">
        <v>20</v>
      </c>
      <c r="B30" s="13">
        <f>SUM(B24:B29)</f>
        <v>196.73</v>
      </c>
      <c r="C30" s="13">
        <f aca="true" t="shared" si="3" ref="C30:I30">SUM(C24:C29)</f>
        <v>169.2</v>
      </c>
      <c r="D30" s="13">
        <f t="shared" si="3"/>
        <v>144.82</v>
      </c>
      <c r="E30" s="13">
        <f t="shared" si="3"/>
        <v>176.92</v>
      </c>
      <c r="F30" s="13">
        <f t="shared" si="3"/>
        <v>150.01</v>
      </c>
      <c r="G30" s="13">
        <f t="shared" si="3"/>
        <v>127.38</v>
      </c>
      <c r="H30" s="13">
        <f t="shared" si="3"/>
        <v>175.31000000000003</v>
      </c>
      <c r="I30" s="13">
        <f t="shared" si="3"/>
        <v>184.68</v>
      </c>
    </row>
    <row r="31" spans="1:9" ht="15.75">
      <c r="A31" s="2"/>
      <c r="B31" s="13" t="s">
        <v>46</v>
      </c>
      <c r="C31" s="13" t="s">
        <v>46</v>
      </c>
      <c r="D31" s="13" t="s">
        <v>46</v>
      </c>
      <c r="E31" s="13" t="s">
        <v>46</v>
      </c>
      <c r="F31" s="13" t="s">
        <v>46</v>
      </c>
      <c r="G31" s="13" t="s">
        <v>46</v>
      </c>
      <c r="H31" s="13" t="s">
        <v>46</v>
      </c>
      <c r="I31" s="13" t="s">
        <v>46</v>
      </c>
    </row>
    <row r="32" spans="1:9" ht="15.75">
      <c r="A32" s="1" t="s">
        <v>21</v>
      </c>
      <c r="B32" s="13">
        <f>SUM(B21,B30)</f>
        <v>284.74</v>
      </c>
      <c r="C32" s="13">
        <f aca="true" t="shared" si="4" ref="C32:I32">SUM(C21,C30)</f>
        <v>270.92</v>
      </c>
      <c r="D32" s="13">
        <f t="shared" si="4"/>
        <v>227.14999999999998</v>
      </c>
      <c r="E32" s="13">
        <f t="shared" si="4"/>
        <v>283.05999999999995</v>
      </c>
      <c r="F32" s="13">
        <f t="shared" si="4"/>
        <v>245.66999999999996</v>
      </c>
      <c r="G32" s="13">
        <f t="shared" si="4"/>
        <v>235.57</v>
      </c>
      <c r="H32" s="13">
        <f t="shared" si="4"/>
        <v>295.97</v>
      </c>
      <c r="I32" s="13">
        <f t="shared" si="4"/>
        <v>278.09000000000003</v>
      </c>
    </row>
    <row r="33" spans="1:9" ht="15.75">
      <c r="A33" s="2"/>
      <c r="B33" s="15" t="s">
        <v>46</v>
      </c>
      <c r="C33" s="15" t="s">
        <v>46</v>
      </c>
      <c r="D33" s="15" t="s">
        <v>46</v>
      </c>
      <c r="E33" s="15" t="s">
        <v>46</v>
      </c>
      <c r="F33" s="15" t="s">
        <v>46</v>
      </c>
      <c r="G33" s="15" t="s">
        <v>46</v>
      </c>
      <c r="H33" s="15" t="s">
        <v>46</v>
      </c>
      <c r="I33" s="15" t="s">
        <v>46</v>
      </c>
    </row>
    <row r="34" spans="1:9" ht="15.75">
      <c r="A34" s="1" t="s">
        <v>22</v>
      </c>
      <c r="B34" s="13">
        <f>B10-B32</f>
        <v>-8.240000000000009</v>
      </c>
      <c r="C34" s="13">
        <f aca="true" t="shared" si="5" ref="C34:I34">C10-C32</f>
        <v>-18.840000000000003</v>
      </c>
      <c r="D34" s="13">
        <f t="shared" si="5"/>
        <v>-46.94999999999999</v>
      </c>
      <c r="E34" s="13">
        <f t="shared" si="5"/>
        <v>-55.83999999999995</v>
      </c>
      <c r="F34" s="13">
        <f t="shared" si="5"/>
        <v>-36.869999999999976</v>
      </c>
      <c r="G34" s="13">
        <f t="shared" si="5"/>
        <v>-41.09</v>
      </c>
      <c r="H34" s="13">
        <f t="shared" si="5"/>
        <v>-82.13000000000002</v>
      </c>
      <c r="I34" s="13">
        <f t="shared" si="5"/>
        <v>-23.25000000000003</v>
      </c>
    </row>
    <row r="35" spans="1:9" ht="15.75">
      <c r="A35" s="1" t="s">
        <v>23</v>
      </c>
      <c r="B35" s="13">
        <f>B10-B21</f>
        <v>188.49</v>
      </c>
      <c r="C35" s="13">
        <f aca="true" t="shared" si="6" ref="C35:I35">C10-C21</f>
        <v>150.36</v>
      </c>
      <c r="D35" s="13">
        <f t="shared" si="6"/>
        <v>97.87</v>
      </c>
      <c r="E35" s="13">
        <f t="shared" si="6"/>
        <v>121.08000000000001</v>
      </c>
      <c r="F35" s="13">
        <f t="shared" si="6"/>
        <v>113.14</v>
      </c>
      <c r="G35" s="13">
        <f t="shared" si="6"/>
        <v>86.28999999999998</v>
      </c>
      <c r="H35" s="13">
        <f t="shared" si="6"/>
        <v>93.18</v>
      </c>
      <c r="I35" s="13">
        <f t="shared" si="6"/>
        <v>161.43</v>
      </c>
    </row>
    <row r="36" spans="1:9" ht="2.25" customHeight="1" thickBot="1">
      <c r="A36" s="6"/>
      <c r="B36" s="14"/>
      <c r="C36" s="21"/>
      <c r="D36" s="14"/>
      <c r="E36" s="21"/>
      <c r="F36" s="14"/>
      <c r="G36" s="21"/>
      <c r="H36" s="14"/>
      <c r="I36" s="21"/>
    </row>
    <row r="37" spans="1:9" ht="18.75" customHeight="1">
      <c r="A37" s="1" t="s">
        <v>24</v>
      </c>
      <c r="B37" s="15"/>
      <c r="C37" s="20"/>
      <c r="D37" s="17"/>
      <c r="E37" s="20"/>
      <c r="F37" s="15"/>
      <c r="G37" s="20"/>
      <c r="H37" s="12"/>
      <c r="I37" s="20"/>
    </row>
    <row r="38" spans="1:9" ht="15.75">
      <c r="A38" s="3" t="s">
        <v>25</v>
      </c>
      <c r="B38" s="16">
        <v>50</v>
      </c>
      <c r="C38" s="7">
        <v>46</v>
      </c>
      <c r="D38" s="16">
        <v>34</v>
      </c>
      <c r="E38" s="7">
        <v>42</v>
      </c>
      <c r="F38" s="16">
        <v>36</v>
      </c>
      <c r="G38" s="7">
        <v>34</v>
      </c>
      <c r="H38" s="16">
        <v>36</v>
      </c>
      <c r="I38" s="7">
        <v>46</v>
      </c>
    </row>
    <row r="39" spans="1:9" ht="15.75">
      <c r="A39" s="3" t="s">
        <v>26</v>
      </c>
      <c r="B39" s="15">
        <v>5.53</v>
      </c>
      <c r="C39" s="8">
        <v>5.48</v>
      </c>
      <c r="D39" s="15">
        <v>5.3</v>
      </c>
      <c r="E39" s="8">
        <v>5.41</v>
      </c>
      <c r="F39" s="15">
        <v>5.8</v>
      </c>
      <c r="G39" s="9">
        <v>5.72</v>
      </c>
      <c r="H39" s="15">
        <v>5.94</v>
      </c>
      <c r="I39" s="8">
        <v>5.54</v>
      </c>
    </row>
    <row r="40" spans="1:9" ht="15.75">
      <c r="A40" s="3" t="s">
        <v>27</v>
      </c>
      <c r="B40" s="16">
        <v>299</v>
      </c>
      <c r="C40" s="9">
        <v>164</v>
      </c>
      <c r="D40" s="16">
        <v>568</v>
      </c>
      <c r="E40" s="9">
        <v>254</v>
      </c>
      <c r="F40" s="16">
        <v>321</v>
      </c>
      <c r="G40" s="9">
        <v>240</v>
      </c>
      <c r="H40" s="16">
        <v>676</v>
      </c>
      <c r="I40" s="9">
        <v>303</v>
      </c>
    </row>
    <row r="41" spans="1:9" ht="15.75">
      <c r="A41" s="3" t="s">
        <v>28</v>
      </c>
      <c r="B41" s="16"/>
      <c r="C41" s="12"/>
      <c r="D41" s="16"/>
      <c r="E41" s="12"/>
      <c r="F41" s="16"/>
      <c r="G41" s="12"/>
      <c r="H41" s="16"/>
      <c r="I41" s="12"/>
    </row>
    <row r="42" spans="1:9" ht="15.75">
      <c r="A42" s="3" t="s">
        <v>29</v>
      </c>
      <c r="B42" s="16">
        <v>4</v>
      </c>
      <c r="C42" s="9">
        <v>2</v>
      </c>
      <c r="D42" s="16">
        <v>2</v>
      </c>
      <c r="E42" s="9">
        <v>32</v>
      </c>
      <c r="F42" s="16">
        <v>6</v>
      </c>
      <c r="G42" s="9">
        <v>0</v>
      </c>
      <c r="H42" s="16">
        <v>38</v>
      </c>
      <c r="I42" s="9">
        <v>9</v>
      </c>
    </row>
    <row r="43" spans="1:9" ht="15.75">
      <c r="A43" s="3" t="s">
        <v>30</v>
      </c>
      <c r="B43" s="16">
        <v>96</v>
      </c>
      <c r="C43" s="9">
        <v>98</v>
      </c>
      <c r="D43" s="16">
        <v>98</v>
      </c>
      <c r="E43" s="9">
        <v>68</v>
      </c>
      <c r="F43" s="16">
        <v>94</v>
      </c>
      <c r="G43" s="9">
        <v>100</v>
      </c>
      <c r="H43" s="16">
        <v>62</v>
      </c>
      <c r="I43" s="9">
        <v>91</v>
      </c>
    </row>
    <row r="44" spans="1:9" ht="2.25" customHeight="1" thickBot="1">
      <c r="A44" s="6"/>
      <c r="B44" s="6"/>
      <c r="C44" s="14"/>
      <c r="D44" s="6"/>
      <c r="E44" s="14"/>
      <c r="F44" s="6"/>
      <c r="G44" s="14"/>
      <c r="H44" s="6"/>
      <c r="I44" s="14"/>
    </row>
    <row r="45" spans="1:9" ht="18.75" customHeight="1">
      <c r="A45" s="25" t="s">
        <v>47</v>
      </c>
      <c r="B45" s="2"/>
      <c r="C45" s="12"/>
      <c r="D45" s="2"/>
      <c r="E45" s="12"/>
      <c r="F45" s="2"/>
      <c r="G45" s="12"/>
      <c r="H45" s="2"/>
      <c r="I45" s="12"/>
    </row>
    <row r="46" spans="1:9" ht="15.75">
      <c r="A46" s="2"/>
      <c r="B46" s="2"/>
      <c r="C46" s="2"/>
      <c r="D46" s="2"/>
      <c r="E46" s="15"/>
      <c r="F46" s="2"/>
      <c r="G46" s="12"/>
      <c r="H46" s="2"/>
      <c r="I46" s="12"/>
    </row>
    <row r="47" spans="1:9" ht="15.75">
      <c r="A47" s="2"/>
      <c r="B47" s="2"/>
      <c r="C47" s="2"/>
      <c r="D47" s="2"/>
      <c r="E47" s="15"/>
      <c r="F47" s="2"/>
      <c r="G47" s="2"/>
      <c r="H47" s="2"/>
      <c r="I47" s="2"/>
    </row>
    <row r="48" spans="1:9" ht="15.75">
      <c r="A48" s="2"/>
      <c r="B48" s="2"/>
      <c r="C48" s="2"/>
      <c r="D48" s="2"/>
      <c r="E48" s="15"/>
      <c r="F48" s="2"/>
      <c r="G48" s="2"/>
      <c r="H48" s="2"/>
      <c r="I48" s="2"/>
    </row>
    <row r="49" ht="15.75">
      <c r="E49" s="15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9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2.4453125" style="0" customWidth="1"/>
    <col min="2" max="13" width="10.77734375" style="0" customWidth="1"/>
    <col min="14" max="16384" width="11.4453125" style="0" customWidth="1"/>
  </cols>
  <sheetData>
    <row r="1" spans="1:7" ht="15.75">
      <c r="A1" s="26" t="s">
        <v>57</v>
      </c>
      <c r="B1" s="12"/>
      <c r="C1" s="12"/>
      <c r="D1" s="12"/>
      <c r="E1" s="12"/>
      <c r="F1" s="12"/>
      <c r="G1" s="12"/>
    </row>
    <row r="2" spans="1:7" ht="1.5" customHeight="1" thickBot="1">
      <c r="A2" s="14"/>
      <c r="B2" s="14"/>
      <c r="C2" s="14"/>
      <c r="D2" s="14"/>
      <c r="E2" s="14"/>
      <c r="F2" s="14"/>
      <c r="G2" s="14"/>
    </row>
    <row r="3" spans="1:7" ht="1.5" customHeight="1">
      <c r="A3" s="17"/>
      <c r="B3" s="17"/>
      <c r="C3" s="17"/>
      <c r="D3" s="17"/>
      <c r="E3" s="17"/>
      <c r="F3" s="17"/>
      <c r="G3" s="17"/>
    </row>
    <row r="4" spans="1:7" ht="15.75">
      <c r="A4" s="27"/>
      <c r="B4" s="30" t="s">
        <v>48</v>
      </c>
      <c r="C4" s="27" t="s">
        <v>50</v>
      </c>
      <c r="D4" s="28" t="s">
        <v>52</v>
      </c>
      <c r="E4" s="27" t="s">
        <v>53</v>
      </c>
      <c r="F4" s="31" t="s">
        <v>54</v>
      </c>
      <c r="G4" s="27" t="s">
        <v>44</v>
      </c>
    </row>
    <row r="5" spans="1:7" ht="15.75">
      <c r="A5" s="27" t="s">
        <v>0</v>
      </c>
      <c r="B5" s="28" t="s">
        <v>49</v>
      </c>
      <c r="C5" s="27" t="s">
        <v>51</v>
      </c>
      <c r="D5" s="28" t="s">
        <v>51</v>
      </c>
      <c r="E5" s="27" t="s">
        <v>51</v>
      </c>
      <c r="F5" s="28" t="s">
        <v>55</v>
      </c>
      <c r="G5" s="27" t="s">
        <v>59</v>
      </c>
    </row>
    <row r="6" spans="1:7" ht="7.5" customHeight="1" thickBot="1">
      <c r="A6" s="14"/>
      <c r="B6" s="14"/>
      <c r="C6" s="14"/>
      <c r="D6" s="14"/>
      <c r="E6" s="14"/>
      <c r="F6" s="14"/>
      <c r="G6" s="14"/>
    </row>
    <row r="7" spans="1:7" ht="15.75">
      <c r="A7" s="12"/>
      <c r="B7" s="12"/>
      <c r="C7" s="12"/>
      <c r="D7" s="29" t="s">
        <v>45</v>
      </c>
      <c r="E7" s="29"/>
      <c r="G7" s="12"/>
    </row>
    <row r="8" spans="1:7" ht="15.75">
      <c r="A8" s="29" t="s">
        <v>1</v>
      </c>
      <c r="B8" s="12"/>
      <c r="C8" s="12"/>
      <c r="D8" s="12"/>
      <c r="E8" s="12"/>
      <c r="F8" s="12"/>
      <c r="G8" s="12"/>
    </row>
    <row r="9" spans="1:7" ht="15.75">
      <c r="A9" s="29" t="s">
        <v>2</v>
      </c>
      <c r="B9" s="11">
        <f aca="true" t="shared" si="0" ref="B9:G9">B38*B39</f>
        <v>228.37</v>
      </c>
      <c r="C9" s="11">
        <f t="shared" si="0"/>
        <v>256.22</v>
      </c>
      <c r="D9" s="11">
        <f t="shared" si="0"/>
        <v>258.96999999999997</v>
      </c>
      <c r="E9" s="11">
        <f t="shared" si="0"/>
        <v>254.38000000000002</v>
      </c>
      <c r="F9" s="11">
        <f t="shared" si="0"/>
        <v>251.1</v>
      </c>
      <c r="G9" s="11">
        <f t="shared" si="0"/>
        <v>254.84</v>
      </c>
    </row>
    <row r="10" spans="1:7" ht="15.75">
      <c r="A10" s="29" t="s">
        <v>3</v>
      </c>
      <c r="B10" s="11">
        <f aca="true" t="shared" si="1" ref="B10:G10">B9</f>
        <v>228.37</v>
      </c>
      <c r="C10" s="11">
        <f t="shared" si="1"/>
        <v>256.22</v>
      </c>
      <c r="D10" s="11">
        <f t="shared" si="1"/>
        <v>258.96999999999997</v>
      </c>
      <c r="E10" s="11">
        <f t="shared" si="1"/>
        <v>254.38000000000002</v>
      </c>
      <c r="F10" s="11">
        <f t="shared" si="1"/>
        <v>251.1</v>
      </c>
      <c r="G10" s="11">
        <f t="shared" si="1"/>
        <v>254.84</v>
      </c>
    </row>
    <row r="11" spans="1:7" ht="15.75">
      <c r="A11" s="12"/>
      <c r="B11" s="15" t="s">
        <v>46</v>
      </c>
      <c r="C11" s="18" t="s">
        <v>46</v>
      </c>
      <c r="D11" s="15" t="s">
        <v>46</v>
      </c>
      <c r="E11" s="18" t="s">
        <v>46</v>
      </c>
      <c r="F11" s="15" t="s">
        <v>46</v>
      </c>
      <c r="G11" s="18" t="s">
        <v>46</v>
      </c>
    </row>
    <row r="12" spans="1:7" ht="15.75">
      <c r="A12" s="29" t="s">
        <v>4</v>
      </c>
      <c r="B12" s="15" t="s">
        <v>46</v>
      </c>
      <c r="C12" s="18" t="s">
        <v>46</v>
      </c>
      <c r="D12" s="15" t="s">
        <v>46</v>
      </c>
      <c r="E12" s="18" t="s">
        <v>46</v>
      </c>
      <c r="F12" s="15" t="s">
        <v>46</v>
      </c>
      <c r="G12" s="18" t="s">
        <v>46</v>
      </c>
    </row>
    <row r="13" spans="1:7" ht="15.75">
      <c r="A13" s="29" t="s">
        <v>5</v>
      </c>
      <c r="B13" s="15">
        <v>36.26</v>
      </c>
      <c r="C13" s="10">
        <v>33.09</v>
      </c>
      <c r="D13" s="15">
        <v>32.45</v>
      </c>
      <c r="E13" s="10">
        <v>32.41</v>
      </c>
      <c r="F13" s="15">
        <v>31.53</v>
      </c>
      <c r="G13" s="10">
        <v>32.3</v>
      </c>
    </row>
    <row r="14" spans="1:7" ht="15.75">
      <c r="A14" s="29" t="s">
        <v>6</v>
      </c>
      <c r="B14" s="15">
        <v>17.7</v>
      </c>
      <c r="C14" s="10">
        <v>18.24</v>
      </c>
      <c r="D14" s="15">
        <v>13.26</v>
      </c>
      <c r="E14" s="10">
        <v>12.2</v>
      </c>
      <c r="F14" s="15">
        <v>12.4</v>
      </c>
      <c r="G14" s="10">
        <v>13.05</v>
      </c>
    </row>
    <row r="15" spans="1:7" ht="15.75">
      <c r="A15" s="29" t="s">
        <v>7</v>
      </c>
      <c r="B15" s="15">
        <v>14.82</v>
      </c>
      <c r="C15" s="10">
        <v>14.85</v>
      </c>
      <c r="D15" s="15">
        <v>14.06</v>
      </c>
      <c r="E15" s="10">
        <v>14.79</v>
      </c>
      <c r="F15" s="15">
        <v>14.71</v>
      </c>
      <c r="G15" s="10">
        <v>14.46</v>
      </c>
    </row>
    <row r="16" spans="1:7" ht="15.75">
      <c r="A16" s="29" t="s">
        <v>8</v>
      </c>
      <c r="B16" s="15">
        <v>18.71</v>
      </c>
      <c r="C16" s="10">
        <v>13</v>
      </c>
      <c r="D16" s="15">
        <v>6.31</v>
      </c>
      <c r="E16" s="10">
        <v>5.31</v>
      </c>
      <c r="F16" s="15">
        <v>4.2</v>
      </c>
      <c r="G16" s="10">
        <v>6.01</v>
      </c>
    </row>
    <row r="17" spans="1:7" ht="15.75">
      <c r="A17" s="29" t="s">
        <v>9</v>
      </c>
      <c r="B17" s="15">
        <v>10.71</v>
      </c>
      <c r="C17" s="10">
        <v>11.67</v>
      </c>
      <c r="D17" s="15">
        <v>12.92</v>
      </c>
      <c r="E17" s="10">
        <v>14.55</v>
      </c>
      <c r="F17" s="15">
        <v>13.89</v>
      </c>
      <c r="G17" s="10">
        <v>13.51</v>
      </c>
    </row>
    <row r="18" spans="1:7" ht="15.75">
      <c r="A18" s="29" t="s">
        <v>10</v>
      </c>
      <c r="B18" s="15">
        <v>7.15</v>
      </c>
      <c r="C18" s="10">
        <v>8.75</v>
      </c>
      <c r="D18" s="15">
        <v>10.98</v>
      </c>
      <c r="E18" s="10">
        <v>12.5</v>
      </c>
      <c r="F18" s="15">
        <v>13.29</v>
      </c>
      <c r="G18" s="10">
        <v>11.8</v>
      </c>
    </row>
    <row r="19" spans="1:7" ht="15.75">
      <c r="A19" s="29" t="s">
        <v>11</v>
      </c>
      <c r="B19" s="15">
        <v>0</v>
      </c>
      <c r="C19" s="10">
        <v>0</v>
      </c>
      <c r="D19" s="15">
        <v>0.16</v>
      </c>
      <c r="E19" s="10">
        <v>0.15</v>
      </c>
      <c r="F19" s="15">
        <v>0</v>
      </c>
      <c r="G19" s="10">
        <v>0.11</v>
      </c>
    </row>
    <row r="20" spans="1:7" ht="15.75">
      <c r="A20" s="29" t="s">
        <v>12</v>
      </c>
      <c r="B20" s="15">
        <v>2.5</v>
      </c>
      <c r="C20" s="10">
        <v>2.37</v>
      </c>
      <c r="D20" s="15">
        <v>2.14</v>
      </c>
      <c r="E20" s="10">
        <v>2.18</v>
      </c>
      <c r="F20" s="15">
        <v>2.14</v>
      </c>
      <c r="G20" s="10">
        <v>2.17</v>
      </c>
    </row>
    <row r="21" spans="1:7" ht="15.75">
      <c r="A21" s="29" t="s">
        <v>13</v>
      </c>
      <c r="B21" s="13">
        <f aca="true" t="shared" si="2" ref="B21:G21">SUM(B13:B20)</f>
        <v>107.85000000000002</v>
      </c>
      <c r="C21" s="13">
        <f t="shared" si="2"/>
        <v>101.97</v>
      </c>
      <c r="D21" s="13">
        <f t="shared" si="2"/>
        <v>92.28</v>
      </c>
      <c r="E21" s="13">
        <f t="shared" si="2"/>
        <v>94.09</v>
      </c>
      <c r="F21" s="13">
        <f t="shared" si="2"/>
        <v>92.16000000000001</v>
      </c>
      <c r="G21" s="13">
        <f t="shared" si="2"/>
        <v>93.41</v>
      </c>
    </row>
    <row r="22" spans="1:7" ht="15.75">
      <c r="A22" s="12"/>
      <c r="B22" s="15" t="s">
        <v>46</v>
      </c>
      <c r="C22" s="20" t="s">
        <v>46</v>
      </c>
      <c r="D22" s="15" t="s">
        <v>46</v>
      </c>
      <c r="E22" s="20" t="s">
        <v>46</v>
      </c>
      <c r="F22" s="15" t="s">
        <v>46</v>
      </c>
      <c r="G22" s="19" t="s">
        <v>46</v>
      </c>
    </row>
    <row r="23" spans="1:7" ht="15.75">
      <c r="A23" s="29" t="s">
        <v>14</v>
      </c>
      <c r="B23" s="15" t="s">
        <v>46</v>
      </c>
      <c r="C23" s="20" t="s">
        <v>46</v>
      </c>
      <c r="D23" s="15" t="s">
        <v>46</v>
      </c>
      <c r="E23" s="20" t="s">
        <v>46</v>
      </c>
      <c r="F23" s="15" t="s">
        <v>46</v>
      </c>
      <c r="G23" s="19" t="s">
        <v>46</v>
      </c>
    </row>
    <row r="24" spans="1:7" ht="15.75">
      <c r="A24" s="29" t="s">
        <v>15</v>
      </c>
      <c r="B24" s="15">
        <v>0.23</v>
      </c>
      <c r="C24" s="10">
        <v>0.48</v>
      </c>
      <c r="D24" s="15">
        <v>0.87</v>
      </c>
      <c r="E24" s="10">
        <v>2.03</v>
      </c>
      <c r="F24" s="15">
        <v>3.39</v>
      </c>
      <c r="G24" s="10">
        <v>1.78</v>
      </c>
    </row>
    <row r="25" spans="1:7" ht="15.75">
      <c r="A25" s="29" t="s">
        <v>16</v>
      </c>
      <c r="B25" s="15">
        <v>22.69</v>
      </c>
      <c r="C25" s="10">
        <v>20.93</v>
      </c>
      <c r="D25" s="15">
        <v>17.5</v>
      </c>
      <c r="E25" s="10">
        <v>13.95</v>
      </c>
      <c r="F25" s="15">
        <v>11.14</v>
      </c>
      <c r="G25" s="10">
        <v>15.2</v>
      </c>
    </row>
    <row r="26" spans="1:7" ht="15.75">
      <c r="A26" s="29" t="s">
        <v>17</v>
      </c>
      <c r="B26" s="15">
        <v>40.12</v>
      </c>
      <c r="C26" s="10">
        <v>49.24</v>
      </c>
      <c r="D26" s="15">
        <v>59.16</v>
      </c>
      <c r="E26" s="10">
        <v>63.09</v>
      </c>
      <c r="F26" s="15">
        <v>62.85</v>
      </c>
      <c r="G26" s="10">
        <v>60.38</v>
      </c>
    </row>
    <row r="27" spans="1:7" ht="15.75">
      <c r="A27" s="29" t="s">
        <v>58</v>
      </c>
      <c r="B27" s="15">
        <v>75.12</v>
      </c>
      <c r="C27" s="10">
        <v>85.38</v>
      </c>
      <c r="D27" s="15">
        <v>89.65</v>
      </c>
      <c r="E27" s="10">
        <v>86.21</v>
      </c>
      <c r="F27" s="15">
        <v>81.11</v>
      </c>
      <c r="G27" s="10">
        <v>86.17</v>
      </c>
    </row>
    <row r="28" spans="1:7" ht="15.75">
      <c r="A28" s="29" t="s">
        <v>18</v>
      </c>
      <c r="B28" s="15">
        <v>14.87</v>
      </c>
      <c r="C28" s="10">
        <v>12.06</v>
      </c>
      <c r="D28" s="15">
        <v>8.26</v>
      </c>
      <c r="E28" s="10">
        <v>7.35</v>
      </c>
      <c r="F28" s="15">
        <v>6.8</v>
      </c>
      <c r="G28" s="10">
        <v>7.93</v>
      </c>
    </row>
    <row r="29" spans="1:7" ht="15.75">
      <c r="A29" s="29" t="s">
        <v>19</v>
      </c>
      <c r="B29" s="15">
        <v>21.04</v>
      </c>
      <c r="C29" s="10">
        <v>22.4</v>
      </c>
      <c r="D29" s="15">
        <v>14.49</v>
      </c>
      <c r="E29" s="10">
        <v>12.02</v>
      </c>
      <c r="F29" s="15">
        <v>10.25</v>
      </c>
      <c r="G29" s="10">
        <v>13.22</v>
      </c>
    </row>
    <row r="30" spans="1:7" ht="15.75">
      <c r="A30" s="29" t="s">
        <v>20</v>
      </c>
      <c r="B30" s="13">
        <f aca="true" t="shared" si="3" ref="B30:G30">SUM(B24:B29)</f>
        <v>174.07</v>
      </c>
      <c r="C30" s="13">
        <f t="shared" si="3"/>
        <v>190.49</v>
      </c>
      <c r="D30" s="13">
        <f t="shared" si="3"/>
        <v>189.93</v>
      </c>
      <c r="E30" s="13">
        <f t="shared" si="3"/>
        <v>184.65</v>
      </c>
      <c r="F30" s="13">
        <f t="shared" si="3"/>
        <v>175.54000000000002</v>
      </c>
      <c r="G30" s="13">
        <f t="shared" si="3"/>
        <v>184.68</v>
      </c>
    </row>
    <row r="31" spans="1:7" ht="15.75">
      <c r="A31" s="12"/>
      <c r="B31" s="13" t="s">
        <v>46</v>
      </c>
      <c r="C31" s="13" t="s">
        <v>46</v>
      </c>
      <c r="D31" s="13" t="s">
        <v>46</v>
      </c>
      <c r="E31" s="13" t="s">
        <v>46</v>
      </c>
      <c r="F31" s="13" t="s">
        <v>46</v>
      </c>
      <c r="G31" s="13" t="s">
        <v>46</v>
      </c>
    </row>
    <row r="32" spans="1:7" ht="15.75">
      <c r="A32" s="29" t="s">
        <v>21</v>
      </c>
      <c r="B32" s="13">
        <f aca="true" t="shared" si="4" ref="B32:G32">SUM(B21,B30)</f>
        <v>281.92</v>
      </c>
      <c r="C32" s="13">
        <f t="shared" si="4"/>
        <v>292.46000000000004</v>
      </c>
      <c r="D32" s="13">
        <f t="shared" si="4"/>
        <v>282.21000000000004</v>
      </c>
      <c r="E32" s="13">
        <f t="shared" si="4"/>
        <v>278.74</v>
      </c>
      <c r="F32" s="13">
        <f t="shared" si="4"/>
        <v>267.70000000000005</v>
      </c>
      <c r="G32" s="13">
        <f t="shared" si="4"/>
        <v>278.09000000000003</v>
      </c>
    </row>
    <row r="33" spans="1:7" ht="15.75">
      <c r="A33" s="12"/>
      <c r="B33" s="15" t="s">
        <v>46</v>
      </c>
      <c r="C33" s="15" t="s">
        <v>46</v>
      </c>
      <c r="D33" s="15" t="s">
        <v>46</v>
      </c>
      <c r="E33" s="15" t="s">
        <v>46</v>
      </c>
      <c r="F33" s="15" t="s">
        <v>46</v>
      </c>
      <c r="G33" s="15" t="s">
        <v>46</v>
      </c>
    </row>
    <row r="34" spans="1:7" ht="15.75">
      <c r="A34" s="29" t="s">
        <v>22</v>
      </c>
      <c r="B34" s="13">
        <f aca="true" t="shared" si="5" ref="B34:G34">B10-B32</f>
        <v>-53.55000000000001</v>
      </c>
      <c r="C34" s="13">
        <f t="shared" si="5"/>
        <v>-36.24000000000001</v>
      </c>
      <c r="D34" s="13">
        <f t="shared" si="5"/>
        <v>-23.240000000000066</v>
      </c>
      <c r="E34" s="13">
        <f t="shared" si="5"/>
        <v>-24.359999999999985</v>
      </c>
      <c r="F34" s="13">
        <f t="shared" si="5"/>
        <v>-16.60000000000005</v>
      </c>
      <c r="G34" s="13">
        <f t="shared" si="5"/>
        <v>-23.25000000000003</v>
      </c>
    </row>
    <row r="35" spans="1:7" ht="15.75">
      <c r="A35" s="29" t="s">
        <v>23</v>
      </c>
      <c r="B35" s="13">
        <f aca="true" t="shared" si="6" ref="B35:G35">B10-B21</f>
        <v>120.51999999999998</v>
      </c>
      <c r="C35" s="13">
        <f t="shared" si="6"/>
        <v>154.25000000000003</v>
      </c>
      <c r="D35" s="13">
        <f t="shared" si="6"/>
        <v>166.68999999999997</v>
      </c>
      <c r="E35" s="13">
        <f t="shared" si="6"/>
        <v>160.29000000000002</v>
      </c>
      <c r="F35" s="13">
        <f t="shared" si="6"/>
        <v>158.94</v>
      </c>
      <c r="G35" s="13">
        <f t="shared" si="6"/>
        <v>161.43</v>
      </c>
    </row>
    <row r="36" spans="1:7" ht="2.25" customHeight="1" thickBot="1">
      <c r="A36" s="14"/>
      <c r="B36" s="14"/>
      <c r="C36" s="21"/>
      <c r="D36" s="14"/>
      <c r="E36" s="21"/>
      <c r="F36" s="14"/>
      <c r="G36" s="21"/>
    </row>
    <row r="37" spans="1:7" ht="18.75" customHeight="1">
      <c r="A37" s="29" t="s">
        <v>24</v>
      </c>
      <c r="B37" s="15"/>
      <c r="C37" s="20"/>
      <c r="D37" s="17"/>
      <c r="E37" s="20"/>
      <c r="F37" s="15"/>
      <c r="G37" s="20"/>
    </row>
    <row r="38" spans="1:7" ht="15.75">
      <c r="A38" s="26" t="s">
        <v>25</v>
      </c>
      <c r="B38" s="16">
        <v>41</v>
      </c>
      <c r="C38" s="7">
        <v>46</v>
      </c>
      <c r="D38" s="16">
        <v>47</v>
      </c>
      <c r="E38" s="7">
        <v>46</v>
      </c>
      <c r="F38" s="16">
        <v>45</v>
      </c>
      <c r="G38" s="7">
        <v>46</v>
      </c>
    </row>
    <row r="39" spans="1:7" ht="15.75">
      <c r="A39" s="26" t="s">
        <v>26</v>
      </c>
      <c r="B39" s="15">
        <v>5.57</v>
      </c>
      <c r="C39" s="8">
        <v>5.57</v>
      </c>
      <c r="D39" s="15">
        <v>5.51</v>
      </c>
      <c r="E39" s="8">
        <v>5.53</v>
      </c>
      <c r="F39" s="15">
        <v>5.58</v>
      </c>
      <c r="G39" s="8">
        <v>5.54</v>
      </c>
    </row>
    <row r="40" spans="1:7" ht="15.75">
      <c r="A40" s="26" t="s">
        <v>27</v>
      </c>
      <c r="B40" s="16">
        <v>29</v>
      </c>
      <c r="C40" s="9">
        <v>72</v>
      </c>
      <c r="D40" s="16">
        <v>248</v>
      </c>
      <c r="E40" s="9">
        <v>699</v>
      </c>
      <c r="F40" s="32">
        <v>1688</v>
      </c>
      <c r="G40" s="9">
        <v>303</v>
      </c>
    </row>
    <row r="41" spans="1:7" ht="15.75">
      <c r="A41" s="26" t="s">
        <v>28</v>
      </c>
      <c r="B41" s="16"/>
      <c r="C41" s="12"/>
      <c r="D41" s="16"/>
      <c r="E41" s="12"/>
      <c r="F41" s="16"/>
      <c r="G41" s="12"/>
    </row>
    <row r="42" spans="1:7" ht="15.75">
      <c r="A42" s="26" t="s">
        <v>29</v>
      </c>
      <c r="B42" s="16">
        <v>1</v>
      </c>
      <c r="C42" s="9">
        <v>2</v>
      </c>
      <c r="D42" s="16">
        <v>6</v>
      </c>
      <c r="E42" s="9">
        <v>11</v>
      </c>
      <c r="F42" s="16">
        <v>13</v>
      </c>
      <c r="G42" s="9">
        <v>9</v>
      </c>
    </row>
    <row r="43" spans="1:7" ht="15.75">
      <c r="A43" s="26" t="s">
        <v>30</v>
      </c>
      <c r="B43" s="16">
        <v>99</v>
      </c>
      <c r="C43" s="9">
        <v>98</v>
      </c>
      <c r="D43" s="16">
        <v>94</v>
      </c>
      <c r="E43" s="9">
        <v>89</v>
      </c>
      <c r="F43" s="16">
        <v>87</v>
      </c>
      <c r="G43" s="9">
        <v>91</v>
      </c>
    </row>
    <row r="44" spans="1:7" ht="2.25" customHeight="1" thickBot="1">
      <c r="A44" s="14"/>
      <c r="B44" s="14"/>
      <c r="C44" s="14"/>
      <c r="D44" s="14"/>
      <c r="E44" s="14"/>
      <c r="F44" s="14"/>
      <c r="G44" s="14"/>
    </row>
    <row r="45" spans="1:7" ht="18.75" customHeight="1">
      <c r="A45" s="25" t="s">
        <v>47</v>
      </c>
      <c r="B45" s="12"/>
      <c r="C45" s="12"/>
      <c r="D45" s="12"/>
      <c r="E45" s="12"/>
      <c r="F45" s="12"/>
      <c r="G45" s="12"/>
    </row>
    <row r="46" spans="1:7" ht="15.75">
      <c r="A46" s="12"/>
      <c r="B46" s="12"/>
      <c r="C46" s="12"/>
      <c r="D46" s="12"/>
      <c r="E46" s="15"/>
      <c r="F46" s="12"/>
      <c r="G46" s="12"/>
    </row>
    <row r="47" spans="1:7" ht="15.75">
      <c r="A47" s="12"/>
      <c r="B47" s="12"/>
      <c r="C47" s="12"/>
      <c r="D47" s="12"/>
      <c r="E47" s="15"/>
      <c r="F47" s="12"/>
      <c r="G47" s="12"/>
    </row>
    <row r="48" spans="1:7" ht="15.75">
      <c r="A48" s="12"/>
      <c r="B48" s="12"/>
      <c r="C48" s="12"/>
      <c r="D48" s="12"/>
      <c r="E48" s="15"/>
      <c r="F48" s="12"/>
      <c r="G48" s="12"/>
    </row>
    <row r="49" ht="15.75">
      <c r="E49" s="15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production costs and returns per planted acre, by region, excluding Government payments, 2006 1/</dc:title>
  <dc:subject>Agricultural economics</dc:subject>
  <dc:creator>William McBride</dc:creator>
  <cp:keywords/>
  <dc:description/>
  <cp:lastModifiedBy> </cp:lastModifiedBy>
  <cp:lastPrinted>2008-04-17T18:28:53Z</cp:lastPrinted>
  <dcterms:created xsi:type="dcterms:W3CDTF">2002-08-15T17:13:08Z</dcterms:created>
  <dcterms:modified xsi:type="dcterms:W3CDTF">2008-05-09T18:45:56Z</dcterms:modified>
  <cp:category>soybean, production costs, returns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-1944950738</vt:i4>
  </property>
  <property fmtid="{D5CDD505-2E9C-101B-9397-08002B2CF9AE}" pid="3" name="_NewReviewCycle">
    <vt:lpwstr/>
  </property>
  <property fmtid="{D5CDD505-2E9C-101B-9397-08002B2CF9AE}" pid="4" name="_EmailSubject">
    <vt:lpwstr>soybean feature on car data page</vt:lpwstr>
  </property>
  <property fmtid="{D5CDD505-2E9C-101B-9397-08002B2CF9AE}" pid="5" name="_AuthorEmail">
    <vt:lpwstr>WMCBRIDE@ers.usda.gov</vt:lpwstr>
  </property>
  <property fmtid="{D5CDD505-2E9C-101B-9397-08002B2CF9AE}" pid="6" name="_AuthorEmailDisplayName">
    <vt:lpwstr>McBride, William</vt:lpwstr>
  </property>
  <property fmtid="{D5CDD505-2E9C-101B-9397-08002B2CF9AE}" pid="7" name="_ReviewingToolsShownOnce">
    <vt:lpwstr/>
  </property>
</Properties>
</file>