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6990" activeTab="0"/>
  </bookViews>
  <sheets>
    <sheet name="Table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<sst xmlns="http://schemas.openxmlformats.org/spreadsheetml/2006/main" count="153" uniqueCount="89">
  <si>
    <t>Table 1 -- World sugar production, supply, and distribution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</si>
  <si>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</si>
  <si>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</si>
  <si>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</si>
  <si>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</si>
  <si>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</si>
  <si>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</si>
  <si>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</si>
  <si>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</si>
  <si>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</si>
  <si>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</si>
  <si>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</si>
  <si>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</si>
  <si>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</si>
  <si>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</si>
  <si>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</si>
  <si>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1,000 metric tons, raw value</t>
  </si>
  <si>
    <t>North America</t>
  </si>
  <si>
    <t>Canada</t>
  </si>
  <si>
    <t>Mexico</t>
  </si>
  <si>
    <t>United States</t>
  </si>
  <si>
    <t>Total North America</t>
  </si>
  <si>
    <t>Caribbean</t>
  </si>
  <si>
    <t>Cuba</t>
  </si>
  <si>
    <t>Dominican Republic</t>
  </si>
  <si>
    <t>Other Caribbean</t>
  </si>
  <si>
    <t>Beginning Stocks</t>
  </si>
  <si>
    <t>Total Sugar Production</t>
  </si>
  <si>
    <t>Total Imports</t>
  </si>
  <si>
    <t>Total Supply</t>
  </si>
  <si>
    <t>Total Exports</t>
  </si>
  <si>
    <t>Total Use</t>
  </si>
  <si>
    <t>Ending Stocks</t>
  </si>
  <si>
    <t>Total Caribbean</t>
  </si>
  <si>
    <t>Central America</t>
  </si>
  <si>
    <t>Guatemala</t>
  </si>
  <si>
    <t>Other Central America</t>
  </si>
  <si>
    <t>Total Central America</t>
  </si>
  <si>
    <t>South America</t>
  </si>
  <si>
    <t>Brazil</t>
  </si>
  <si>
    <t>Colombia</t>
  </si>
  <si>
    <t>Argentina</t>
  </si>
  <si>
    <t>Other South America</t>
  </si>
  <si>
    <t>Total South America</t>
  </si>
  <si>
    <t>Europe</t>
  </si>
  <si>
    <t>European Union</t>
  </si>
  <si>
    <t>Other Europe</t>
  </si>
  <si>
    <t>Russia</t>
  </si>
  <si>
    <t>Other Former Soviet Union</t>
  </si>
  <si>
    <t>Total Former Soviet Union</t>
  </si>
  <si>
    <t>North Africa</t>
  </si>
  <si>
    <t>Egypt</t>
  </si>
  <si>
    <t>Other North Africa</t>
  </si>
  <si>
    <t>Total North Africa</t>
  </si>
  <si>
    <t>Sub-Saharan Africa</t>
  </si>
  <si>
    <t>South Africa</t>
  </si>
  <si>
    <t>Other Sub-Saharan Africa</t>
  </si>
  <si>
    <t>Total Sub-Saharan Africa</t>
  </si>
  <si>
    <t>Middle East</t>
  </si>
  <si>
    <t>Turkey</t>
  </si>
  <si>
    <t>Other Middle East</t>
  </si>
  <si>
    <t>Total Middle East</t>
  </si>
  <si>
    <t>South Asia</t>
  </si>
  <si>
    <t>India</t>
  </si>
  <si>
    <t>Pakistan</t>
  </si>
  <si>
    <t>Other South Asia</t>
  </si>
  <si>
    <t>Total South Asia</t>
  </si>
  <si>
    <t>East Asia</t>
  </si>
  <si>
    <t>Japan</t>
  </si>
  <si>
    <t>China</t>
  </si>
  <si>
    <t>Other East Asia</t>
  </si>
  <si>
    <t>Total East Asia</t>
  </si>
  <si>
    <t>Southeast Asia</t>
  </si>
  <si>
    <t>Thailand</t>
  </si>
  <si>
    <t>Philippines</t>
  </si>
  <si>
    <t>Other Southeast Asia</t>
  </si>
  <si>
    <t>Total Southeast Asia</t>
  </si>
  <si>
    <t>Oceania</t>
  </si>
  <si>
    <t>Australia</t>
  </si>
  <si>
    <t>Other Oceania</t>
  </si>
  <si>
    <t>Total Oceania</t>
  </si>
  <si>
    <t>World</t>
  </si>
  <si>
    <t>2015/16</t>
  </si>
  <si>
    <t>2016/17</t>
  </si>
  <si>
    <t>2017/18</t>
  </si>
  <si>
    <t>Source: USDA, Foreign Agricultural Service; Production, Supply, and Distribution database.</t>
  </si>
  <si>
    <t>2018/19</t>
  </si>
  <si>
    <t>Updated: 6/19/2018.</t>
  </si>
  <si>
    <t>Former Soviet Union 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</si>
</sst>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#,##0.000"/>
    <numFmt numFmtId="171" formatCode="0.0%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 wrapText="1"/>
    </xf>
    <xf numFmtId="3" fontId="0" fillId="0" borderId="0" xfId="0" applyNumberFormat="1" applyFill="1" applyBorder="1" applyAlignment="1">
      <alignment horizontal="right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ill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orld%20Sugar%202014\FAS%20MAY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4 (2)"/>
      <sheetName val="Fig 4"/>
      <sheetName val="Fig 3"/>
      <sheetName val="Fig 1"/>
      <sheetName val="Table 1"/>
      <sheetName val="Fig x2x"/>
      <sheetName val="Sheet1"/>
      <sheetName val="Chart5"/>
      <sheetName val="Sheet2"/>
      <sheetName val="MAY14"/>
      <sheetName val=" NOV13"/>
      <sheetName val="MAY13"/>
      <sheetName val="psdResult (2)"/>
      <sheetName val="psdResult"/>
      <sheetName val="psdResult (9)"/>
      <sheetName val="psdResult (8)"/>
    </sheetNames>
    <sheetDataSet>
      <sheetData sheetId="12">
        <row r="2">
          <cell r="F2" t="str">
            <v>Beginning Stocks</v>
          </cell>
        </row>
        <row r="3">
          <cell r="F3" t="str">
            <v>Total Sugar Production</v>
          </cell>
        </row>
        <row r="4">
          <cell r="F4" t="str">
            <v>Total Imports</v>
          </cell>
        </row>
        <row r="5">
          <cell r="F5" t="str">
            <v>Total Supply</v>
          </cell>
        </row>
        <row r="6">
          <cell r="F6" t="str">
            <v>Total Exports</v>
          </cell>
        </row>
        <row r="7">
          <cell r="F7" t="str">
            <v>Total Use</v>
          </cell>
        </row>
        <row r="8">
          <cell r="F8" t="str">
            <v>Ending Stocks</v>
          </cell>
        </row>
        <row r="9">
          <cell r="F9" t="str">
            <v>Beginning Stocks</v>
          </cell>
        </row>
        <row r="10">
          <cell r="F10" t="str">
            <v>Total Sugar Production</v>
          </cell>
        </row>
        <row r="11">
          <cell r="F11" t="str">
            <v>Total Imports</v>
          </cell>
        </row>
        <row r="12">
          <cell r="F12" t="str">
            <v>Total Supply</v>
          </cell>
        </row>
        <row r="13">
          <cell r="F13" t="str">
            <v>Total Exports</v>
          </cell>
        </row>
        <row r="14">
          <cell r="F14" t="str">
            <v>Total Use</v>
          </cell>
        </row>
        <row r="15">
          <cell r="F15" t="str">
            <v>Ending Stocks</v>
          </cell>
        </row>
        <row r="16">
          <cell r="F16" t="str">
            <v>Beginning Stocks</v>
          </cell>
        </row>
        <row r="17">
          <cell r="F17" t="str">
            <v>Total Sugar Production</v>
          </cell>
        </row>
        <row r="18">
          <cell r="F18" t="str">
            <v>Total Imports</v>
          </cell>
        </row>
        <row r="19">
          <cell r="F19" t="str">
            <v>Total Supply</v>
          </cell>
        </row>
        <row r="20">
          <cell r="F20" t="str">
            <v>Total Exports</v>
          </cell>
        </row>
        <row r="21">
          <cell r="F21" t="str">
            <v>Total Use</v>
          </cell>
        </row>
        <row r="22">
          <cell r="F22" t="str">
            <v>Ending Stocks</v>
          </cell>
        </row>
        <row r="23">
          <cell r="F23" t="str">
            <v>Beginning Stocks</v>
          </cell>
        </row>
        <row r="24">
          <cell r="F24" t="str">
            <v>Total Sugar Production</v>
          </cell>
        </row>
        <row r="25">
          <cell r="F25" t="str">
            <v>Total Imports</v>
          </cell>
        </row>
        <row r="26">
          <cell r="F26" t="str">
            <v>Total Supply</v>
          </cell>
        </row>
        <row r="27">
          <cell r="F27" t="str">
            <v>Total Exports</v>
          </cell>
        </row>
        <row r="28">
          <cell r="F28" t="str">
            <v>Total Use</v>
          </cell>
        </row>
        <row r="29">
          <cell r="F29" t="str">
            <v>Ending Stocks</v>
          </cell>
        </row>
        <row r="30">
          <cell r="F30" t="str">
            <v>Beginning Stocks</v>
          </cell>
        </row>
        <row r="31">
          <cell r="F31" t="str">
            <v>Total Sugar Production</v>
          </cell>
        </row>
        <row r="32">
          <cell r="F32" t="str">
            <v>Total Imports</v>
          </cell>
        </row>
        <row r="33">
          <cell r="F33" t="str">
            <v>Total Supply</v>
          </cell>
        </row>
        <row r="34">
          <cell r="F34" t="str">
            <v>Total Exports</v>
          </cell>
        </row>
        <row r="35">
          <cell r="F35" t="str">
            <v>Total Use</v>
          </cell>
        </row>
        <row r="36">
          <cell r="F36" t="str">
            <v>Ending Stocks</v>
          </cell>
        </row>
        <row r="37">
          <cell r="F37" t="str">
            <v>Beginning Stocks</v>
          </cell>
        </row>
        <row r="38">
          <cell r="F38" t="str">
            <v>Total Sugar Production</v>
          </cell>
        </row>
        <row r="39">
          <cell r="F39" t="str">
            <v>Total Imports</v>
          </cell>
        </row>
        <row r="40">
          <cell r="F40" t="str">
            <v>Total Supply</v>
          </cell>
        </row>
        <row r="41">
          <cell r="F41" t="str">
            <v>Total Exports</v>
          </cell>
        </row>
        <row r="42">
          <cell r="F42" t="str">
            <v>Total Use</v>
          </cell>
        </row>
        <row r="43">
          <cell r="F43" t="str">
            <v>Ending Stocks</v>
          </cell>
        </row>
        <row r="44">
          <cell r="F44" t="str">
            <v>Beginning Stocks</v>
          </cell>
        </row>
        <row r="45">
          <cell r="F45" t="str">
            <v>Total Sugar Production</v>
          </cell>
        </row>
        <row r="46">
          <cell r="F46" t="str">
            <v>Total Imports</v>
          </cell>
        </row>
        <row r="47">
          <cell r="F47" t="str">
            <v>Total Supply</v>
          </cell>
        </row>
        <row r="48">
          <cell r="F48" t="str">
            <v>Total Exports</v>
          </cell>
        </row>
        <row r="49">
          <cell r="F49" t="str">
            <v>Total Use</v>
          </cell>
        </row>
        <row r="50">
          <cell r="F50" t="str">
            <v>Ending Stocks</v>
          </cell>
        </row>
        <row r="51">
          <cell r="F51" t="str">
            <v>Beginning Stocks</v>
          </cell>
        </row>
        <row r="52">
          <cell r="F52" t="str">
            <v>Total Sugar Production</v>
          </cell>
        </row>
        <row r="53">
          <cell r="F53" t="str">
            <v>Total Imports</v>
          </cell>
        </row>
        <row r="54">
          <cell r="F54" t="str">
            <v>Total Supply</v>
          </cell>
        </row>
        <row r="55">
          <cell r="F55" t="str">
            <v>Total Exports</v>
          </cell>
        </row>
        <row r="56">
          <cell r="F56" t="str">
            <v>Total Use</v>
          </cell>
        </row>
        <row r="57">
          <cell r="F57" t="str">
            <v>Ending Stocks</v>
          </cell>
        </row>
        <row r="58">
          <cell r="F58" t="str">
            <v>Beginning Stocks</v>
          </cell>
        </row>
        <row r="59">
          <cell r="F59" t="str">
            <v>Total Sugar Production</v>
          </cell>
        </row>
        <row r="60">
          <cell r="F60" t="str">
            <v>Total Imports</v>
          </cell>
        </row>
        <row r="61">
          <cell r="F61" t="str">
            <v>Total Supply</v>
          </cell>
        </row>
        <row r="62">
          <cell r="F62" t="str">
            <v>Total Exports</v>
          </cell>
        </row>
        <row r="63">
          <cell r="F63" t="str">
            <v>Total Use</v>
          </cell>
        </row>
        <row r="64">
          <cell r="F64" t="str">
            <v>Ending Stocks</v>
          </cell>
        </row>
        <row r="65">
          <cell r="F65" t="str">
            <v>Beginning Stocks</v>
          </cell>
        </row>
        <row r="66">
          <cell r="F66" t="str">
            <v>Total Sugar Production</v>
          </cell>
        </row>
        <row r="67">
          <cell r="F67" t="str">
            <v>Total Imports</v>
          </cell>
        </row>
        <row r="68">
          <cell r="F68" t="str">
            <v>Total Supply</v>
          </cell>
        </row>
        <row r="69">
          <cell r="F69" t="str">
            <v>Total Exports</v>
          </cell>
        </row>
        <row r="70">
          <cell r="F70" t="str">
            <v>Total Use</v>
          </cell>
        </row>
        <row r="71">
          <cell r="F71" t="str">
            <v>Ending Stocks</v>
          </cell>
        </row>
        <row r="72">
          <cell r="F72" t="str">
            <v>Beginning Stocks</v>
          </cell>
        </row>
        <row r="73">
          <cell r="F73" t="str">
            <v>Total Sugar Production</v>
          </cell>
        </row>
        <row r="74">
          <cell r="F74" t="str">
            <v>Total Imports</v>
          </cell>
        </row>
        <row r="75">
          <cell r="F75" t="str">
            <v>Total Supply</v>
          </cell>
        </row>
        <row r="76">
          <cell r="F76" t="str">
            <v>Total Exports</v>
          </cell>
        </row>
        <row r="77">
          <cell r="F77" t="str">
            <v>Total Use</v>
          </cell>
        </row>
        <row r="78">
          <cell r="F78" t="str">
            <v>Ending Stocks</v>
          </cell>
        </row>
        <row r="79">
          <cell r="F79" t="str">
            <v>Beginning Stocks</v>
          </cell>
        </row>
        <row r="80">
          <cell r="F80" t="str">
            <v>Total Sugar Production</v>
          </cell>
        </row>
        <row r="81">
          <cell r="F81" t="str">
            <v>Total Imports</v>
          </cell>
        </row>
        <row r="82">
          <cell r="F82" t="str">
            <v>Total Supply</v>
          </cell>
        </row>
        <row r="83">
          <cell r="F83" t="str">
            <v>Total Exports</v>
          </cell>
        </row>
        <row r="84">
          <cell r="F84" t="str">
            <v>Total Use</v>
          </cell>
        </row>
        <row r="85">
          <cell r="F85" t="str">
            <v>Ending Stocks</v>
          </cell>
        </row>
        <row r="86">
          <cell r="F86" t="str">
            <v>Beginning Stocks</v>
          </cell>
        </row>
        <row r="87">
          <cell r="F87" t="str">
            <v>Total Sugar Production</v>
          </cell>
        </row>
        <row r="88">
          <cell r="F88" t="str">
            <v>Total Imports</v>
          </cell>
        </row>
        <row r="89">
          <cell r="F89" t="str">
            <v>Total Supply</v>
          </cell>
        </row>
        <row r="90">
          <cell r="F90" t="str">
            <v>Total Exports</v>
          </cell>
        </row>
        <row r="91">
          <cell r="F91" t="str">
            <v>Total Use</v>
          </cell>
        </row>
        <row r="92">
          <cell r="F92" t="str">
            <v>Ending Stocks</v>
          </cell>
        </row>
        <row r="100">
          <cell r="F100" t="str">
            <v>Beginning Stocks</v>
          </cell>
        </row>
        <row r="101">
          <cell r="F101" t="str">
            <v>Total Sugar Production</v>
          </cell>
        </row>
        <row r="102">
          <cell r="F102" t="str">
            <v>Total Imports</v>
          </cell>
        </row>
        <row r="103">
          <cell r="F103" t="str">
            <v>Total Supply</v>
          </cell>
        </row>
        <row r="104">
          <cell r="F104" t="str">
            <v>Total Exports</v>
          </cell>
        </row>
        <row r="105">
          <cell r="F105" t="str">
            <v>Total Use</v>
          </cell>
        </row>
        <row r="106">
          <cell r="F106" t="str">
            <v>Ending Stocks</v>
          </cell>
        </row>
        <row r="107">
          <cell r="F107" t="str">
            <v>Beginning Stocks</v>
          </cell>
        </row>
        <row r="108">
          <cell r="F108" t="str">
            <v>Total Sugar Production</v>
          </cell>
        </row>
        <row r="109">
          <cell r="F109" t="str">
            <v>Total Imports</v>
          </cell>
        </row>
        <row r="110">
          <cell r="F110" t="str">
            <v>Total Supply</v>
          </cell>
        </row>
        <row r="111">
          <cell r="F111" t="str">
            <v>Total Exports</v>
          </cell>
        </row>
        <row r="112">
          <cell r="F112" t="str">
            <v>Total Use</v>
          </cell>
        </row>
        <row r="113">
          <cell r="F113" t="str">
            <v>Ending Stocks</v>
          </cell>
        </row>
        <row r="114">
          <cell r="F114" t="str">
            <v>Beginning Stocks</v>
          </cell>
        </row>
        <row r="115">
          <cell r="F115" t="str">
            <v>Total Sugar Production</v>
          </cell>
        </row>
        <row r="116">
          <cell r="F116" t="str">
            <v>Total Imports</v>
          </cell>
        </row>
        <row r="117">
          <cell r="F117" t="str">
            <v>Total Supply</v>
          </cell>
        </row>
        <row r="118">
          <cell r="F118" t="str">
            <v>Total Exports</v>
          </cell>
        </row>
        <row r="119">
          <cell r="F119" t="str">
            <v>Total Use</v>
          </cell>
        </row>
        <row r="120">
          <cell r="F120" t="str">
            <v>Ending Stocks</v>
          </cell>
        </row>
        <row r="121">
          <cell r="F121" t="str">
            <v>Beginning Stocks</v>
          </cell>
        </row>
        <row r="122">
          <cell r="F122" t="str">
            <v>Total Sugar Production</v>
          </cell>
        </row>
        <row r="123">
          <cell r="F123" t="str">
            <v>Total Imports</v>
          </cell>
        </row>
        <row r="124">
          <cell r="F124" t="str">
            <v>Total Supply</v>
          </cell>
        </row>
        <row r="125">
          <cell r="F125" t="str">
            <v>Total Exports</v>
          </cell>
        </row>
        <row r="126">
          <cell r="F126" t="str">
            <v>Total Use</v>
          </cell>
        </row>
        <row r="127">
          <cell r="F127" t="str">
            <v>Ending Stocks</v>
          </cell>
        </row>
        <row r="128">
          <cell r="F128" t="str">
            <v>Beginning Stocks</v>
          </cell>
        </row>
        <row r="129">
          <cell r="F129" t="str">
            <v>Total Sugar Production</v>
          </cell>
        </row>
        <row r="130">
          <cell r="F130" t="str">
            <v>Total Imports</v>
          </cell>
        </row>
        <row r="131">
          <cell r="F131" t="str">
            <v>Total Supply</v>
          </cell>
        </row>
        <row r="132">
          <cell r="F132" t="str">
            <v>Total Exports</v>
          </cell>
        </row>
        <row r="133">
          <cell r="F133" t="str">
            <v>Total Use</v>
          </cell>
        </row>
        <row r="134">
          <cell r="F134" t="str">
            <v>Ending Stocks</v>
          </cell>
        </row>
        <row r="135">
          <cell r="F135" t="str">
            <v>Beginning Stocks</v>
          </cell>
        </row>
        <row r="136">
          <cell r="F136" t="str">
            <v>Total Sugar Production</v>
          </cell>
        </row>
        <row r="137">
          <cell r="F137" t="str">
            <v>Total Imports</v>
          </cell>
        </row>
        <row r="138">
          <cell r="F138" t="str">
            <v>Total Supply</v>
          </cell>
        </row>
        <row r="139">
          <cell r="F139" t="str">
            <v>Total Exports</v>
          </cell>
        </row>
        <row r="140">
          <cell r="F140" t="str">
            <v>Total Use</v>
          </cell>
        </row>
        <row r="141">
          <cell r="F141" t="str">
            <v>Ending Stocks</v>
          </cell>
        </row>
        <row r="142">
          <cell r="F142" t="str">
            <v>Beginning Stocks</v>
          </cell>
        </row>
        <row r="143">
          <cell r="F143" t="str">
            <v>Total Sugar Production</v>
          </cell>
        </row>
        <row r="144">
          <cell r="F144" t="str">
            <v>Total Imports</v>
          </cell>
        </row>
        <row r="145">
          <cell r="F145" t="str">
            <v>Total Supply</v>
          </cell>
        </row>
        <row r="146">
          <cell r="F146" t="str">
            <v>Total Exports</v>
          </cell>
        </row>
        <row r="147">
          <cell r="F147" t="str">
            <v>Total Use</v>
          </cell>
        </row>
        <row r="148">
          <cell r="F148" t="str">
            <v>Ending Stocks</v>
          </cell>
        </row>
        <row r="149">
          <cell r="F149" t="str">
            <v>Beginning Stocks</v>
          </cell>
        </row>
        <row r="150">
          <cell r="F150" t="str">
            <v>Total Sugar Production</v>
          </cell>
        </row>
        <row r="151">
          <cell r="F151" t="str">
            <v>Total Imports</v>
          </cell>
        </row>
        <row r="152">
          <cell r="F152" t="str">
            <v>Total Supply</v>
          </cell>
        </row>
        <row r="153">
          <cell r="F153" t="str">
            <v>Total Exports</v>
          </cell>
        </row>
        <row r="154">
          <cell r="F154" t="str">
            <v>Total Use</v>
          </cell>
        </row>
        <row r="155">
          <cell r="F155" t="str">
            <v>Ending Stocks</v>
          </cell>
        </row>
        <row r="156">
          <cell r="F156" t="str">
            <v>Beginning Stocks</v>
          </cell>
        </row>
        <row r="157">
          <cell r="F157" t="str">
            <v>Total Sugar Production</v>
          </cell>
        </row>
        <row r="158">
          <cell r="F158" t="str">
            <v>Total Imports</v>
          </cell>
        </row>
        <row r="159">
          <cell r="F159" t="str">
            <v>Total Supply</v>
          </cell>
        </row>
        <row r="160">
          <cell r="F160" t="str">
            <v>Total Exports</v>
          </cell>
        </row>
        <row r="161">
          <cell r="F161" t="str">
            <v>Total Use</v>
          </cell>
        </row>
        <row r="162">
          <cell r="F162" t="str">
            <v>Ending Stocks</v>
          </cell>
        </row>
        <row r="163">
          <cell r="F163" t="str">
            <v>Beginning Stocks</v>
          </cell>
        </row>
        <row r="164">
          <cell r="F164" t="str">
            <v>Total Sugar Production</v>
          </cell>
        </row>
        <row r="165">
          <cell r="F165" t="str">
            <v>Total Imports</v>
          </cell>
        </row>
        <row r="166">
          <cell r="F166" t="str">
            <v>Total Supply</v>
          </cell>
        </row>
        <row r="167">
          <cell r="F167" t="str">
            <v>Total Exports</v>
          </cell>
        </row>
        <row r="168">
          <cell r="F168" t="str">
            <v>Total Use</v>
          </cell>
        </row>
        <row r="169">
          <cell r="F169" t="str">
            <v>Ending Stocks</v>
          </cell>
        </row>
        <row r="170">
          <cell r="F170" t="str">
            <v>Beginning Stocks</v>
          </cell>
        </row>
        <row r="171">
          <cell r="F171" t="str">
            <v>Total Sugar Production</v>
          </cell>
        </row>
        <row r="172">
          <cell r="F172" t="str">
            <v>Total Imports</v>
          </cell>
        </row>
        <row r="173">
          <cell r="F173" t="str">
            <v>Total Supply</v>
          </cell>
        </row>
        <row r="174">
          <cell r="F174" t="str">
            <v>Total Exports</v>
          </cell>
        </row>
        <row r="175">
          <cell r="F175" t="str">
            <v>Total Use</v>
          </cell>
        </row>
        <row r="176">
          <cell r="F176" t="str">
            <v>Ending Stocks</v>
          </cell>
        </row>
        <row r="177">
          <cell r="F177" t="str">
            <v>Beginning Stocks</v>
          </cell>
        </row>
        <row r="178">
          <cell r="F178" t="str">
            <v>Total Sugar Production</v>
          </cell>
        </row>
        <row r="179">
          <cell r="F179" t="str">
            <v>Total Imports</v>
          </cell>
        </row>
        <row r="180">
          <cell r="F180" t="str">
            <v>Total Supply</v>
          </cell>
        </row>
        <row r="181">
          <cell r="F181" t="str">
            <v>Total Exports</v>
          </cell>
        </row>
        <row r="182">
          <cell r="F182" t="str">
            <v>Total Use</v>
          </cell>
        </row>
        <row r="183">
          <cell r="F183" t="str">
            <v>Ending Stocks</v>
          </cell>
        </row>
        <row r="184">
          <cell r="F184" t="str">
            <v>Beginning Stocks</v>
          </cell>
        </row>
        <row r="185">
          <cell r="F185" t="str">
            <v>Total Sugar Production</v>
          </cell>
        </row>
        <row r="186">
          <cell r="F186" t="str">
            <v>Total Imports</v>
          </cell>
        </row>
        <row r="187">
          <cell r="F187" t="str">
            <v>Total Supply</v>
          </cell>
        </row>
        <row r="188">
          <cell r="F188" t="str">
            <v>Total Exports</v>
          </cell>
        </row>
        <row r="189">
          <cell r="F189" t="str">
            <v>Total Use</v>
          </cell>
        </row>
        <row r="190">
          <cell r="F190" t="str">
            <v>Ending Stocks</v>
          </cell>
        </row>
        <row r="191">
          <cell r="F191" t="str">
            <v>Beginning Stocks</v>
          </cell>
        </row>
        <row r="192">
          <cell r="F192" t="str">
            <v>Total Sugar Production</v>
          </cell>
        </row>
        <row r="193">
          <cell r="F193" t="str">
            <v>Total Imports</v>
          </cell>
        </row>
        <row r="194">
          <cell r="F194" t="str">
            <v>Total Supply</v>
          </cell>
        </row>
        <row r="195">
          <cell r="F195" t="str">
            <v>Total Exports</v>
          </cell>
        </row>
        <row r="196">
          <cell r="F196" t="str">
            <v>Total Use</v>
          </cell>
        </row>
        <row r="197">
          <cell r="F197" t="str">
            <v>Ending Stocks</v>
          </cell>
        </row>
        <row r="198">
          <cell r="F198" t="str">
            <v>Beginning Stocks</v>
          </cell>
        </row>
        <row r="199">
          <cell r="F199" t="str">
            <v>Total Sugar Production</v>
          </cell>
        </row>
        <row r="200">
          <cell r="F200" t="str">
            <v>Total Imports</v>
          </cell>
        </row>
        <row r="201">
          <cell r="F201" t="str">
            <v>Total Supply</v>
          </cell>
        </row>
        <row r="202">
          <cell r="F202" t="str">
            <v>Total Exports</v>
          </cell>
        </row>
        <row r="203">
          <cell r="F203" t="str">
            <v>Total Use</v>
          </cell>
        </row>
        <row r="204">
          <cell r="F204" t="str">
            <v>Ending Stocks</v>
          </cell>
        </row>
        <row r="205">
          <cell r="F205" t="str">
            <v>Beginning Stocks</v>
          </cell>
        </row>
        <row r="206">
          <cell r="F206" t="str">
            <v>Total Sugar Production</v>
          </cell>
        </row>
        <row r="207">
          <cell r="F207" t="str">
            <v>Total Imports</v>
          </cell>
        </row>
        <row r="208">
          <cell r="F208" t="str">
            <v>Total Supply</v>
          </cell>
        </row>
        <row r="209">
          <cell r="F209" t="str">
            <v>Total Exports</v>
          </cell>
        </row>
        <row r="210">
          <cell r="F210" t="str">
            <v>Total Use</v>
          </cell>
        </row>
        <row r="211">
          <cell r="F211" t="str">
            <v>Ending Stocks</v>
          </cell>
        </row>
        <row r="212">
          <cell r="F212" t="str">
            <v>Beginning Stocks</v>
          </cell>
        </row>
        <row r="213">
          <cell r="F213" t="str">
            <v>Total Sugar Production</v>
          </cell>
        </row>
        <row r="214">
          <cell r="F214" t="str">
            <v>Total Imports</v>
          </cell>
        </row>
        <row r="215">
          <cell r="F215" t="str">
            <v>Total Supply</v>
          </cell>
        </row>
        <row r="216">
          <cell r="F216" t="str">
            <v>Total Exports</v>
          </cell>
        </row>
        <row r="217">
          <cell r="F217" t="str">
            <v>Total Use</v>
          </cell>
        </row>
        <row r="218">
          <cell r="F218" t="str">
            <v>Ending Stocks</v>
          </cell>
        </row>
        <row r="219">
          <cell r="F219" t="str">
            <v>Beginning Stocks</v>
          </cell>
        </row>
        <row r="220">
          <cell r="F220" t="str">
            <v>Total Sugar Production</v>
          </cell>
        </row>
        <row r="221">
          <cell r="F221" t="str">
            <v>Total Imports</v>
          </cell>
        </row>
        <row r="222">
          <cell r="F222" t="str">
            <v>Total Supply</v>
          </cell>
        </row>
        <row r="223">
          <cell r="F223" t="str">
            <v>Total Exports</v>
          </cell>
        </row>
        <row r="224">
          <cell r="F224" t="str">
            <v>Total Use</v>
          </cell>
        </row>
        <row r="225">
          <cell r="F225" t="str">
            <v>Ending Stocks</v>
          </cell>
        </row>
        <row r="226">
          <cell r="F226" t="str">
            <v>Beginning Stocks</v>
          </cell>
        </row>
        <row r="227">
          <cell r="F227" t="str">
            <v>Total Sugar Production</v>
          </cell>
        </row>
        <row r="228">
          <cell r="F228" t="str">
            <v>Total Imports</v>
          </cell>
        </row>
        <row r="229">
          <cell r="F229" t="str">
            <v>Total Supply</v>
          </cell>
        </row>
        <row r="230">
          <cell r="F230" t="str">
            <v>Total Exports</v>
          </cell>
        </row>
        <row r="231">
          <cell r="F231" t="str">
            <v>Total Use</v>
          </cell>
        </row>
        <row r="232">
          <cell r="F232" t="str">
            <v>Ending Stocks</v>
          </cell>
        </row>
        <row r="233">
          <cell r="F233" t="str">
            <v>Beginning Stocks</v>
          </cell>
        </row>
        <row r="234">
          <cell r="F234" t="str">
            <v>Total Sugar Production</v>
          </cell>
        </row>
        <row r="235">
          <cell r="F235" t="str">
            <v>Total Imports</v>
          </cell>
        </row>
        <row r="236">
          <cell r="F236" t="str">
            <v>Total Supply</v>
          </cell>
        </row>
        <row r="237">
          <cell r="F237" t="str">
            <v>Total Exports</v>
          </cell>
        </row>
        <row r="238">
          <cell r="F238" t="str">
            <v>Total Use</v>
          </cell>
        </row>
        <row r="239">
          <cell r="F239" t="str">
            <v>Ending Stocks</v>
          </cell>
        </row>
        <row r="240">
          <cell r="F240" t="str">
            <v>Beginning Stocks</v>
          </cell>
        </row>
        <row r="241">
          <cell r="F241" t="str">
            <v>Total Sugar Production</v>
          </cell>
        </row>
        <row r="242">
          <cell r="F242" t="str">
            <v>Total Imports</v>
          </cell>
        </row>
        <row r="243">
          <cell r="F243" t="str">
            <v>Total Supply</v>
          </cell>
        </row>
        <row r="244">
          <cell r="F244" t="str">
            <v>Total Exports</v>
          </cell>
        </row>
        <row r="245">
          <cell r="F245" t="str">
            <v>Total Use</v>
          </cell>
        </row>
        <row r="246">
          <cell r="F246" t="str">
            <v>Ending Stocks</v>
          </cell>
        </row>
        <row r="247">
          <cell r="F247" t="str">
            <v>Beginning Stocks</v>
          </cell>
        </row>
        <row r="248">
          <cell r="F248" t="str">
            <v>Total Sugar Production</v>
          </cell>
        </row>
        <row r="249">
          <cell r="F249" t="str">
            <v>Total Imports</v>
          </cell>
        </row>
        <row r="250">
          <cell r="F250" t="str">
            <v>Total Supply</v>
          </cell>
        </row>
        <row r="251">
          <cell r="F251" t="str">
            <v>Total Exports</v>
          </cell>
        </row>
        <row r="252">
          <cell r="F252" t="str">
            <v>Total Use</v>
          </cell>
        </row>
        <row r="253">
          <cell r="F253" t="str">
            <v>Ending Stocks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7"/>
  <sheetViews>
    <sheetView tabSelected="1" zoomScalePageLayoutView="0" workbookViewId="0" topLeftCell="A1">
      <pane xSplit="2" ySplit="3" topLeftCell="C14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51" sqref="A151"/>
    </sheetView>
  </sheetViews>
  <sheetFormatPr defaultColWidth="9.140625" defaultRowHeight="12.75"/>
  <cols>
    <col min="1" max="1" width="33.140625" style="0" customWidth="1"/>
    <col min="2" max="2" width="19.421875" style="0" customWidth="1"/>
    <col min="3" max="16" width="10.8515625" style="0" customWidth="1"/>
    <col min="18" max="20" width="9.140625" style="5" customWidth="1"/>
  </cols>
  <sheetData>
    <row r="1" spans="1:20" s="1" customFormat="1" ht="12">
      <c r="A1" s="1" t="s">
        <v>0</v>
      </c>
      <c r="R1" s="8"/>
      <c r="S1" s="8"/>
      <c r="T1" s="8"/>
    </row>
    <row r="2" spans="3:21" ht="12"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16" t="s">
        <v>82</v>
      </c>
      <c r="S2" s="16" t="s">
        <v>83</v>
      </c>
      <c r="T2" s="19" t="s">
        <v>84</v>
      </c>
      <c r="U2" s="19" t="s">
        <v>86</v>
      </c>
    </row>
    <row r="3" ht="12">
      <c r="H3" s="3" t="s">
        <v>16</v>
      </c>
    </row>
    <row r="4" ht="12">
      <c r="H4" s="3"/>
    </row>
    <row r="5" ht="12.75">
      <c r="A5" s="4" t="s">
        <v>17</v>
      </c>
    </row>
    <row r="6" spans="1:21" ht="12">
      <c r="A6" t="s">
        <v>18</v>
      </c>
      <c r="B6" t="str">
        <f>'[1]psdResult (2)'!F2</f>
        <v>Beginning Stocks</v>
      </c>
      <c r="C6" s="5">
        <v>117</v>
      </c>
      <c r="D6" s="5">
        <v>194</v>
      </c>
      <c r="E6" s="5">
        <v>253</v>
      </c>
      <c r="F6" s="5">
        <v>220</v>
      </c>
      <c r="G6" s="5">
        <v>198</v>
      </c>
      <c r="H6" s="5">
        <v>131</v>
      </c>
      <c r="I6" s="5">
        <v>222</v>
      </c>
      <c r="J6" s="5">
        <v>97</v>
      </c>
      <c r="K6" s="5">
        <v>206</v>
      </c>
      <c r="L6" s="5">
        <v>203</v>
      </c>
      <c r="M6" s="5">
        <v>200</v>
      </c>
      <c r="N6" s="5">
        <v>235</v>
      </c>
      <c r="O6" s="5">
        <v>253</v>
      </c>
      <c r="P6" s="5">
        <v>260</v>
      </c>
      <c r="Q6" s="5">
        <v>225</v>
      </c>
      <c r="R6" s="5">
        <v>250</v>
      </c>
      <c r="S6" s="5">
        <v>260</v>
      </c>
      <c r="T6" s="5">
        <v>245</v>
      </c>
      <c r="U6">
        <v>250</v>
      </c>
    </row>
    <row r="7" spans="2:21" ht="12">
      <c r="B7" t="str">
        <f>'[1]psdResult (2)'!F3</f>
        <v>Total Sugar Production</v>
      </c>
      <c r="C7" s="5">
        <v>121</v>
      </c>
      <c r="D7" s="5">
        <v>88</v>
      </c>
      <c r="E7" s="5">
        <v>54</v>
      </c>
      <c r="F7" s="5">
        <v>98</v>
      </c>
      <c r="G7" s="5">
        <v>105</v>
      </c>
      <c r="H7" s="5">
        <v>105</v>
      </c>
      <c r="I7" s="5">
        <v>135</v>
      </c>
      <c r="J7" s="5">
        <v>116</v>
      </c>
      <c r="K7" s="5">
        <v>61</v>
      </c>
      <c r="L7" s="5">
        <v>70</v>
      </c>
      <c r="M7" s="5">
        <v>94</v>
      </c>
      <c r="N7" s="5">
        <v>130</v>
      </c>
      <c r="O7" s="5">
        <v>130</v>
      </c>
      <c r="P7" s="5">
        <v>100</v>
      </c>
      <c r="Q7" s="5">
        <v>95</v>
      </c>
      <c r="R7" s="5">
        <v>100</v>
      </c>
      <c r="S7" s="5">
        <v>125</v>
      </c>
      <c r="T7" s="5">
        <v>136</v>
      </c>
      <c r="U7">
        <v>125</v>
      </c>
    </row>
    <row r="8" spans="2:21" ht="12">
      <c r="B8" t="str">
        <f>'[1]psdResult (2)'!F4</f>
        <v>Total Imports</v>
      </c>
      <c r="C8" s="5">
        <v>1211</v>
      </c>
      <c r="D8" s="5">
        <v>1235</v>
      </c>
      <c r="E8" s="5">
        <v>1329</v>
      </c>
      <c r="F8" s="5">
        <v>1323</v>
      </c>
      <c r="G8" s="5">
        <v>1274</v>
      </c>
      <c r="H8" s="5">
        <v>1445</v>
      </c>
      <c r="I8" s="5">
        <v>1161</v>
      </c>
      <c r="J8" s="5">
        <v>1445</v>
      </c>
      <c r="K8" s="5">
        <v>1255</v>
      </c>
      <c r="L8" s="5">
        <v>1114</v>
      </c>
      <c r="M8" s="5">
        <v>1135</v>
      </c>
      <c r="N8" s="5">
        <v>1103</v>
      </c>
      <c r="O8" s="5">
        <v>1156</v>
      </c>
      <c r="P8" s="5">
        <v>1007</v>
      </c>
      <c r="Q8" s="5">
        <v>1184</v>
      </c>
      <c r="R8" s="5">
        <v>1229</v>
      </c>
      <c r="S8" s="5">
        <v>1139</v>
      </c>
      <c r="T8" s="5">
        <v>1202</v>
      </c>
      <c r="U8">
        <v>1250</v>
      </c>
    </row>
    <row r="9" spans="2:21" ht="12">
      <c r="B9" t="str">
        <f>'[1]psdResult (2)'!F5</f>
        <v>Total Supply</v>
      </c>
      <c r="C9" s="5">
        <v>1449</v>
      </c>
      <c r="D9" s="5">
        <v>1517</v>
      </c>
      <c r="E9" s="5">
        <v>1636</v>
      </c>
      <c r="F9" s="5">
        <v>1641</v>
      </c>
      <c r="G9" s="5">
        <v>1577</v>
      </c>
      <c r="H9" s="5">
        <v>1681</v>
      </c>
      <c r="I9" s="5">
        <v>1518</v>
      </c>
      <c r="J9" s="5">
        <v>1658</v>
      </c>
      <c r="K9" s="5">
        <v>1522</v>
      </c>
      <c r="L9" s="5">
        <v>1387</v>
      </c>
      <c r="M9" s="5">
        <v>1429</v>
      </c>
      <c r="N9" s="5">
        <v>1468</v>
      </c>
      <c r="O9" s="5">
        <v>1539</v>
      </c>
      <c r="P9" s="5">
        <v>1367</v>
      </c>
      <c r="Q9" s="5">
        <v>1504</v>
      </c>
      <c r="R9" s="5">
        <v>1579</v>
      </c>
      <c r="S9" s="5">
        <v>1524</v>
      </c>
      <c r="T9" s="5">
        <v>1583</v>
      </c>
      <c r="U9">
        <v>1625</v>
      </c>
    </row>
    <row r="10" spans="2:21" ht="12">
      <c r="B10" t="str">
        <f>'[1]psdResult (2)'!F6</f>
        <v>Total Exports</v>
      </c>
      <c r="C10" s="5">
        <v>13</v>
      </c>
      <c r="D10" s="5">
        <v>14</v>
      </c>
      <c r="E10" s="5">
        <v>18</v>
      </c>
      <c r="F10" s="5">
        <v>12</v>
      </c>
      <c r="G10" s="5">
        <v>21</v>
      </c>
      <c r="H10" s="5">
        <v>79</v>
      </c>
      <c r="I10" s="5">
        <v>41</v>
      </c>
      <c r="J10" s="5">
        <v>77</v>
      </c>
      <c r="K10" s="5">
        <v>93</v>
      </c>
      <c r="L10" s="5">
        <v>37</v>
      </c>
      <c r="M10" s="5">
        <v>89</v>
      </c>
      <c r="N10" s="5">
        <v>83</v>
      </c>
      <c r="O10" s="5">
        <v>45</v>
      </c>
      <c r="P10" s="5">
        <v>32</v>
      </c>
      <c r="Q10" s="5">
        <v>25</v>
      </c>
      <c r="R10" s="5">
        <v>37</v>
      </c>
      <c r="S10" s="5">
        <v>53</v>
      </c>
      <c r="T10" s="5">
        <v>51</v>
      </c>
      <c r="U10">
        <v>55</v>
      </c>
    </row>
    <row r="11" spans="2:21" ht="12">
      <c r="B11" t="str">
        <f>'[1]psdResult (2)'!F7</f>
        <v>Total Use</v>
      </c>
      <c r="C11" s="5">
        <v>1242</v>
      </c>
      <c r="D11" s="5">
        <v>1250</v>
      </c>
      <c r="E11" s="5">
        <v>1398</v>
      </c>
      <c r="F11" s="5">
        <v>1431</v>
      </c>
      <c r="G11" s="5">
        <v>1425</v>
      </c>
      <c r="H11" s="5">
        <v>1380</v>
      </c>
      <c r="I11" s="5">
        <v>1380</v>
      </c>
      <c r="J11" s="5">
        <v>1375</v>
      </c>
      <c r="K11" s="5">
        <v>1226</v>
      </c>
      <c r="L11" s="5">
        <v>1150</v>
      </c>
      <c r="M11" s="5">
        <v>1105</v>
      </c>
      <c r="N11" s="5">
        <v>1132</v>
      </c>
      <c r="O11" s="5">
        <v>1234</v>
      </c>
      <c r="P11" s="5">
        <v>1110</v>
      </c>
      <c r="Q11" s="5">
        <v>1229</v>
      </c>
      <c r="R11" s="5">
        <v>1282</v>
      </c>
      <c r="S11" s="5">
        <v>1226</v>
      </c>
      <c r="T11" s="5">
        <v>1282</v>
      </c>
      <c r="U11">
        <v>1300</v>
      </c>
    </row>
    <row r="12" spans="2:21" ht="12">
      <c r="B12" t="str">
        <f>'[1]psdResult (2)'!F8</f>
        <v>Ending Stocks</v>
      </c>
      <c r="C12" s="5">
        <v>194</v>
      </c>
      <c r="D12" s="5">
        <v>253</v>
      </c>
      <c r="E12" s="5">
        <v>220</v>
      </c>
      <c r="F12" s="5">
        <v>198</v>
      </c>
      <c r="G12" s="5">
        <v>131</v>
      </c>
      <c r="H12" s="5">
        <v>222</v>
      </c>
      <c r="I12" s="5">
        <v>97</v>
      </c>
      <c r="J12" s="5">
        <v>206</v>
      </c>
      <c r="K12" s="5">
        <v>203</v>
      </c>
      <c r="L12" s="5">
        <v>200</v>
      </c>
      <c r="M12" s="5">
        <v>235</v>
      </c>
      <c r="N12" s="5">
        <v>253</v>
      </c>
      <c r="O12" s="5">
        <v>260</v>
      </c>
      <c r="P12" s="5">
        <v>225</v>
      </c>
      <c r="Q12" s="5">
        <v>250</v>
      </c>
      <c r="R12" s="5">
        <v>260</v>
      </c>
      <c r="S12" s="5">
        <v>245</v>
      </c>
      <c r="T12" s="5">
        <v>250</v>
      </c>
      <c r="U12">
        <v>270</v>
      </c>
    </row>
    <row r="13" spans="3:17" ht="12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21" ht="12">
      <c r="A14" t="s">
        <v>19</v>
      </c>
      <c r="B14" t="str">
        <f>'[1]psdResult (2)'!F9</f>
        <v>Beginning Stocks</v>
      </c>
      <c r="C14" s="5">
        <v>1063</v>
      </c>
      <c r="D14" s="5">
        <v>1548</v>
      </c>
      <c r="E14" s="5">
        <v>1172</v>
      </c>
      <c r="F14" s="5">
        <v>1194</v>
      </c>
      <c r="G14" s="5">
        <v>1237</v>
      </c>
      <c r="H14" s="5">
        <v>2045</v>
      </c>
      <c r="I14" s="5">
        <v>1294</v>
      </c>
      <c r="J14" s="5">
        <v>1718</v>
      </c>
      <c r="K14" s="5">
        <v>1975</v>
      </c>
      <c r="L14" s="5">
        <v>623</v>
      </c>
      <c r="M14" s="5">
        <v>973</v>
      </c>
      <c r="N14" s="5">
        <v>806</v>
      </c>
      <c r="O14" s="5">
        <v>1024</v>
      </c>
      <c r="P14" s="5">
        <v>1548</v>
      </c>
      <c r="Q14" s="5">
        <v>881</v>
      </c>
      <c r="R14" s="5">
        <v>860</v>
      </c>
      <c r="S14" s="5">
        <v>1099</v>
      </c>
      <c r="T14" s="5">
        <v>1062</v>
      </c>
      <c r="U14">
        <v>1318</v>
      </c>
    </row>
    <row r="15" spans="2:21" ht="12">
      <c r="B15" t="str">
        <f>'[1]psdResult (2)'!F10</f>
        <v>Total Sugar Production</v>
      </c>
      <c r="C15" s="5">
        <v>5220</v>
      </c>
      <c r="D15" s="5">
        <v>5169</v>
      </c>
      <c r="E15" s="5">
        <v>5229</v>
      </c>
      <c r="F15" s="5">
        <v>5330</v>
      </c>
      <c r="G15" s="5">
        <v>6149</v>
      </c>
      <c r="H15" s="5">
        <v>5604</v>
      </c>
      <c r="I15" s="5">
        <v>5633</v>
      </c>
      <c r="J15" s="5">
        <v>5852</v>
      </c>
      <c r="K15" s="5">
        <v>5260</v>
      </c>
      <c r="L15" s="5">
        <v>5115</v>
      </c>
      <c r="M15" s="5">
        <v>5495</v>
      </c>
      <c r="N15" s="5">
        <v>5351</v>
      </c>
      <c r="O15" s="5">
        <v>7393</v>
      </c>
      <c r="P15" s="5">
        <v>6382</v>
      </c>
      <c r="Q15" s="5">
        <v>6344</v>
      </c>
      <c r="R15" s="5">
        <v>6484</v>
      </c>
      <c r="S15" s="5">
        <v>6314</v>
      </c>
      <c r="T15" s="5">
        <v>6328</v>
      </c>
      <c r="U15">
        <v>6386</v>
      </c>
    </row>
    <row r="16" spans="2:21" ht="12">
      <c r="B16" t="str">
        <f>'[1]psdResult (2)'!F11</f>
        <v>Total Imports</v>
      </c>
      <c r="C16" s="5">
        <v>43</v>
      </c>
      <c r="D16" s="5">
        <v>52</v>
      </c>
      <c r="E16" s="5">
        <v>63</v>
      </c>
      <c r="F16" s="5">
        <v>327</v>
      </c>
      <c r="G16" s="5">
        <v>268</v>
      </c>
      <c r="H16" s="5">
        <v>240</v>
      </c>
      <c r="I16" s="5">
        <v>474</v>
      </c>
      <c r="J16" s="5">
        <v>226</v>
      </c>
      <c r="K16" s="5">
        <v>159</v>
      </c>
      <c r="L16" s="5">
        <v>861</v>
      </c>
      <c r="M16" s="5">
        <v>307</v>
      </c>
      <c r="N16" s="5">
        <v>505</v>
      </c>
      <c r="O16" s="5">
        <v>230</v>
      </c>
      <c r="P16" s="5">
        <v>139</v>
      </c>
      <c r="Q16" s="5">
        <v>161</v>
      </c>
      <c r="R16" s="5">
        <v>88</v>
      </c>
      <c r="S16" s="5">
        <v>125</v>
      </c>
      <c r="T16" s="5">
        <v>202</v>
      </c>
      <c r="U16">
        <v>89</v>
      </c>
    </row>
    <row r="17" spans="2:21" ht="12">
      <c r="B17" t="str">
        <f>'[1]psdResult (2)'!F12</f>
        <v>Total Supply</v>
      </c>
      <c r="C17" s="5">
        <v>6326</v>
      </c>
      <c r="D17" s="5">
        <v>6769</v>
      </c>
      <c r="E17" s="5">
        <v>6464</v>
      </c>
      <c r="F17" s="5">
        <v>6851</v>
      </c>
      <c r="G17" s="5">
        <v>7654</v>
      </c>
      <c r="H17" s="5">
        <v>7889</v>
      </c>
      <c r="I17" s="5">
        <v>7401</v>
      </c>
      <c r="J17" s="5">
        <v>7796</v>
      </c>
      <c r="K17" s="5">
        <v>7394</v>
      </c>
      <c r="L17" s="5">
        <v>6599</v>
      </c>
      <c r="M17" s="5">
        <v>6775</v>
      </c>
      <c r="N17" s="5">
        <v>6662</v>
      </c>
      <c r="O17" s="5">
        <v>8647</v>
      </c>
      <c r="P17" s="5">
        <v>8069</v>
      </c>
      <c r="Q17" s="5">
        <v>7386</v>
      </c>
      <c r="R17" s="5">
        <v>7432</v>
      </c>
      <c r="S17" s="5">
        <v>7538</v>
      </c>
      <c r="T17" s="5">
        <v>7592</v>
      </c>
      <c r="U17">
        <v>7793</v>
      </c>
    </row>
    <row r="18" spans="2:21" ht="12">
      <c r="B18" t="str">
        <f>'[1]psdResult (2)'!F13</f>
        <v>Total Exports</v>
      </c>
      <c r="C18" s="5">
        <v>155</v>
      </c>
      <c r="D18" s="5">
        <v>413</v>
      </c>
      <c r="E18" s="5">
        <v>38</v>
      </c>
      <c r="F18" s="5">
        <v>14</v>
      </c>
      <c r="G18" s="5">
        <v>128</v>
      </c>
      <c r="H18" s="5">
        <v>866</v>
      </c>
      <c r="I18" s="5">
        <v>160</v>
      </c>
      <c r="J18" s="5">
        <v>677</v>
      </c>
      <c r="K18" s="5">
        <v>1378</v>
      </c>
      <c r="L18" s="5">
        <v>751</v>
      </c>
      <c r="M18" s="5">
        <v>1558</v>
      </c>
      <c r="N18" s="5">
        <v>985</v>
      </c>
      <c r="O18" s="5">
        <v>2091</v>
      </c>
      <c r="P18" s="5">
        <v>2661</v>
      </c>
      <c r="Q18" s="5">
        <v>1545</v>
      </c>
      <c r="R18" s="5">
        <v>1280</v>
      </c>
      <c r="S18" s="5">
        <v>1287</v>
      </c>
      <c r="T18" s="5">
        <v>1264</v>
      </c>
      <c r="U18">
        <v>1503</v>
      </c>
    </row>
    <row r="19" spans="2:21" ht="12">
      <c r="B19" t="str">
        <f>'[1]psdResult (2)'!F14</f>
        <v>Total Use</v>
      </c>
      <c r="C19" s="5">
        <v>4623</v>
      </c>
      <c r="D19" s="5">
        <v>5184</v>
      </c>
      <c r="E19" s="5">
        <v>5232</v>
      </c>
      <c r="F19" s="5">
        <v>5600</v>
      </c>
      <c r="G19" s="5">
        <v>5481</v>
      </c>
      <c r="H19" s="5">
        <v>5729</v>
      </c>
      <c r="I19" s="5">
        <v>5523</v>
      </c>
      <c r="J19" s="5">
        <v>5144</v>
      </c>
      <c r="K19" s="5">
        <v>5393</v>
      </c>
      <c r="L19" s="5">
        <v>4875</v>
      </c>
      <c r="M19" s="5">
        <v>4411</v>
      </c>
      <c r="N19" s="5">
        <v>4653</v>
      </c>
      <c r="O19" s="5">
        <v>5008</v>
      </c>
      <c r="P19" s="5">
        <v>4527</v>
      </c>
      <c r="Q19" s="5">
        <v>4981</v>
      </c>
      <c r="R19" s="5">
        <v>5053</v>
      </c>
      <c r="S19" s="5">
        <v>5189</v>
      </c>
      <c r="T19" s="5">
        <v>5010</v>
      </c>
      <c r="U19">
        <v>5248</v>
      </c>
    </row>
    <row r="20" spans="2:21" ht="12">
      <c r="B20" t="str">
        <f>'[1]psdResult (2)'!F15</f>
        <v>Ending Stocks</v>
      </c>
      <c r="C20" s="5">
        <v>1548</v>
      </c>
      <c r="D20" s="5">
        <v>1172</v>
      </c>
      <c r="E20" s="5">
        <v>1194</v>
      </c>
      <c r="F20" s="5">
        <v>1237</v>
      </c>
      <c r="G20" s="5">
        <v>2045</v>
      </c>
      <c r="H20" s="5">
        <v>1294</v>
      </c>
      <c r="I20" s="5">
        <v>1718</v>
      </c>
      <c r="J20" s="5">
        <v>1975</v>
      </c>
      <c r="K20" s="5">
        <v>623</v>
      </c>
      <c r="L20" s="5">
        <v>973</v>
      </c>
      <c r="M20" s="5">
        <v>806</v>
      </c>
      <c r="N20" s="5">
        <v>1024</v>
      </c>
      <c r="O20" s="5">
        <v>1548</v>
      </c>
      <c r="P20" s="5">
        <v>881</v>
      </c>
      <c r="Q20" s="5">
        <v>860</v>
      </c>
      <c r="R20" s="5">
        <v>1099</v>
      </c>
      <c r="S20" s="5">
        <v>1062</v>
      </c>
      <c r="T20" s="5">
        <v>1318</v>
      </c>
      <c r="U20">
        <v>1042</v>
      </c>
    </row>
    <row r="21" spans="3:17" ht="12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21" ht="12">
      <c r="A22" t="s">
        <v>20</v>
      </c>
      <c r="B22" t="str">
        <f>'[1]psdResult (2)'!F16</f>
        <v>Beginning Stocks</v>
      </c>
      <c r="C22" s="5">
        <v>2013</v>
      </c>
      <c r="D22" s="5">
        <v>1978</v>
      </c>
      <c r="E22" s="5">
        <v>1386</v>
      </c>
      <c r="F22" s="5">
        <v>1515</v>
      </c>
      <c r="G22" s="5">
        <v>1721</v>
      </c>
      <c r="H22" s="5">
        <v>1208</v>
      </c>
      <c r="I22" s="5">
        <v>1540</v>
      </c>
      <c r="J22" s="5">
        <v>1632</v>
      </c>
      <c r="K22" s="5">
        <v>1510</v>
      </c>
      <c r="L22" s="5">
        <v>1392</v>
      </c>
      <c r="M22" s="5">
        <v>1359</v>
      </c>
      <c r="N22" s="5">
        <v>1250</v>
      </c>
      <c r="O22" s="5">
        <v>1795</v>
      </c>
      <c r="P22" s="5">
        <v>1958</v>
      </c>
      <c r="Q22" s="5">
        <v>1642</v>
      </c>
      <c r="R22" s="5">
        <v>1647</v>
      </c>
      <c r="S22" s="5">
        <v>1863</v>
      </c>
      <c r="T22" s="5">
        <v>1702</v>
      </c>
      <c r="U22">
        <v>1724</v>
      </c>
    </row>
    <row r="23" spans="2:21" ht="12">
      <c r="B23" t="str">
        <f>'[1]psdResult (2)'!F17</f>
        <v>Total Sugar Production</v>
      </c>
      <c r="C23" s="5">
        <v>7956</v>
      </c>
      <c r="D23" s="5">
        <v>7167</v>
      </c>
      <c r="E23" s="5">
        <v>7644</v>
      </c>
      <c r="F23" s="5">
        <v>7847</v>
      </c>
      <c r="G23" s="5">
        <v>7146</v>
      </c>
      <c r="H23" s="5">
        <v>6713</v>
      </c>
      <c r="I23" s="5">
        <v>7662</v>
      </c>
      <c r="J23" s="5">
        <v>7396</v>
      </c>
      <c r="K23" s="5">
        <v>6833</v>
      </c>
      <c r="L23" s="5">
        <v>7224</v>
      </c>
      <c r="M23" s="5">
        <v>7104</v>
      </c>
      <c r="N23" s="5">
        <v>7700</v>
      </c>
      <c r="O23" s="5">
        <v>8148</v>
      </c>
      <c r="P23" s="5">
        <v>7676</v>
      </c>
      <c r="Q23" s="5">
        <v>7853</v>
      </c>
      <c r="R23" s="5">
        <v>8155</v>
      </c>
      <c r="S23" s="5">
        <v>8136</v>
      </c>
      <c r="T23" s="5">
        <v>8393</v>
      </c>
      <c r="U23">
        <v>8148</v>
      </c>
    </row>
    <row r="24" spans="2:21" ht="12">
      <c r="B24" t="str">
        <f>'[1]psdResult (2)'!F18</f>
        <v>Total Imports</v>
      </c>
      <c r="C24" s="5">
        <v>1443</v>
      </c>
      <c r="D24" s="5">
        <v>1393</v>
      </c>
      <c r="E24" s="5">
        <v>1569</v>
      </c>
      <c r="F24" s="5">
        <v>1591</v>
      </c>
      <c r="G24" s="5">
        <v>1905</v>
      </c>
      <c r="H24" s="5">
        <v>3124</v>
      </c>
      <c r="I24" s="5">
        <v>1887</v>
      </c>
      <c r="J24" s="5">
        <v>2377</v>
      </c>
      <c r="K24" s="5">
        <v>2796</v>
      </c>
      <c r="L24" s="5">
        <v>3010</v>
      </c>
      <c r="M24" s="5">
        <v>3391</v>
      </c>
      <c r="N24" s="5">
        <v>3294</v>
      </c>
      <c r="O24" s="5">
        <v>2925</v>
      </c>
      <c r="P24" s="5">
        <v>3395</v>
      </c>
      <c r="Q24" s="5">
        <v>3223</v>
      </c>
      <c r="R24" s="5">
        <v>3031</v>
      </c>
      <c r="S24" s="5">
        <v>2942</v>
      </c>
      <c r="T24" s="5">
        <v>3105</v>
      </c>
      <c r="U24">
        <v>3052</v>
      </c>
    </row>
    <row r="25" spans="2:21" ht="12">
      <c r="B25" t="str">
        <f>'[1]psdResult (2)'!F19</f>
        <v>Total Supply</v>
      </c>
      <c r="C25" s="5">
        <v>11412</v>
      </c>
      <c r="D25" s="5">
        <v>10538</v>
      </c>
      <c r="E25" s="5">
        <v>10599</v>
      </c>
      <c r="F25" s="5">
        <v>10953</v>
      </c>
      <c r="G25" s="5">
        <v>10772</v>
      </c>
      <c r="H25" s="5">
        <v>11045</v>
      </c>
      <c r="I25" s="5">
        <v>11089</v>
      </c>
      <c r="J25" s="5">
        <v>11405</v>
      </c>
      <c r="K25" s="5">
        <v>11139</v>
      </c>
      <c r="L25" s="5">
        <v>11626</v>
      </c>
      <c r="M25" s="5">
        <v>11854</v>
      </c>
      <c r="N25" s="5">
        <v>12244</v>
      </c>
      <c r="O25" s="5">
        <v>12868</v>
      </c>
      <c r="P25" s="5">
        <v>13029</v>
      </c>
      <c r="Q25" s="5">
        <v>12718</v>
      </c>
      <c r="R25" s="5">
        <v>12833</v>
      </c>
      <c r="S25" s="5">
        <v>12941</v>
      </c>
      <c r="T25" s="5">
        <v>13200</v>
      </c>
      <c r="U25">
        <v>12924</v>
      </c>
    </row>
    <row r="26" spans="2:21" ht="12">
      <c r="B26" t="str">
        <f>'[1]psdResult (2)'!F20</f>
        <v>Total Exports</v>
      </c>
      <c r="C26" s="5">
        <v>128</v>
      </c>
      <c r="D26" s="5">
        <v>124</v>
      </c>
      <c r="E26" s="5">
        <v>129</v>
      </c>
      <c r="F26" s="5">
        <v>261</v>
      </c>
      <c r="G26" s="5">
        <v>235</v>
      </c>
      <c r="H26" s="5">
        <v>184</v>
      </c>
      <c r="I26" s="5">
        <v>383</v>
      </c>
      <c r="J26" s="5">
        <v>184</v>
      </c>
      <c r="K26" s="5">
        <v>123</v>
      </c>
      <c r="L26" s="5">
        <v>192</v>
      </c>
      <c r="M26" s="5">
        <v>225</v>
      </c>
      <c r="N26" s="5">
        <v>244</v>
      </c>
      <c r="O26" s="5">
        <v>249</v>
      </c>
      <c r="P26" s="5">
        <v>278</v>
      </c>
      <c r="Q26" s="5">
        <v>168</v>
      </c>
      <c r="R26" s="5">
        <v>67</v>
      </c>
      <c r="S26" s="5">
        <v>86</v>
      </c>
      <c r="T26" s="5">
        <v>154</v>
      </c>
      <c r="U26">
        <v>45</v>
      </c>
    </row>
    <row r="27" spans="2:21" ht="12">
      <c r="B27" t="str">
        <f>'[1]psdResult (2)'!F21</f>
        <v>Total Use</v>
      </c>
      <c r="C27" s="5">
        <v>9306</v>
      </c>
      <c r="D27" s="5">
        <v>9028</v>
      </c>
      <c r="E27" s="5">
        <v>8955</v>
      </c>
      <c r="F27" s="5">
        <v>8971</v>
      </c>
      <c r="G27" s="5">
        <v>9329</v>
      </c>
      <c r="H27" s="5">
        <v>9321</v>
      </c>
      <c r="I27" s="5">
        <v>9074</v>
      </c>
      <c r="J27" s="5">
        <v>9711</v>
      </c>
      <c r="K27" s="5">
        <v>9624</v>
      </c>
      <c r="L27" s="5">
        <v>10075</v>
      </c>
      <c r="M27" s="5">
        <v>10379</v>
      </c>
      <c r="N27" s="5">
        <v>10205</v>
      </c>
      <c r="O27" s="5">
        <v>10661</v>
      </c>
      <c r="P27" s="5">
        <v>11109</v>
      </c>
      <c r="Q27" s="5">
        <v>10903</v>
      </c>
      <c r="R27" s="5">
        <v>10903</v>
      </c>
      <c r="S27" s="5">
        <v>11153</v>
      </c>
      <c r="T27" s="5">
        <v>11322</v>
      </c>
      <c r="U27">
        <v>11481</v>
      </c>
    </row>
    <row r="28" spans="2:21" ht="12">
      <c r="B28" t="str">
        <f>'[1]psdResult (2)'!F22</f>
        <v>Ending Stocks</v>
      </c>
      <c r="C28" s="5">
        <v>1978</v>
      </c>
      <c r="D28" s="5">
        <v>1386</v>
      </c>
      <c r="E28" s="5">
        <v>1515</v>
      </c>
      <c r="F28" s="5">
        <v>1721</v>
      </c>
      <c r="G28" s="5">
        <v>1208</v>
      </c>
      <c r="H28" s="5">
        <v>1540</v>
      </c>
      <c r="I28" s="5">
        <v>1632</v>
      </c>
      <c r="J28" s="5">
        <v>1510</v>
      </c>
      <c r="K28" s="5">
        <v>1392</v>
      </c>
      <c r="L28" s="5">
        <v>1359</v>
      </c>
      <c r="M28" s="5">
        <v>1250</v>
      </c>
      <c r="N28" s="5">
        <v>1795</v>
      </c>
      <c r="O28" s="5">
        <v>1958</v>
      </c>
      <c r="P28" s="5">
        <v>1642</v>
      </c>
      <c r="Q28" s="5">
        <v>1647</v>
      </c>
      <c r="R28" s="5">
        <v>1863</v>
      </c>
      <c r="S28" s="5">
        <v>1702</v>
      </c>
      <c r="T28" s="5">
        <v>1724</v>
      </c>
      <c r="U28">
        <v>1398</v>
      </c>
    </row>
    <row r="29" spans="3:17" ht="12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21" ht="12">
      <c r="A30" t="s">
        <v>21</v>
      </c>
      <c r="B30" t="str">
        <f>'[1]psdResult (2)'!F23</f>
        <v>Beginning Stocks</v>
      </c>
      <c r="C30" s="5">
        <v>3193</v>
      </c>
      <c r="D30" s="5">
        <v>3720</v>
      </c>
      <c r="E30" s="5">
        <v>2811</v>
      </c>
      <c r="F30" s="5">
        <v>2929</v>
      </c>
      <c r="G30" s="5">
        <v>3156</v>
      </c>
      <c r="H30" s="5">
        <v>3384</v>
      </c>
      <c r="I30" s="5">
        <v>3056</v>
      </c>
      <c r="J30" s="5">
        <v>3447</v>
      </c>
      <c r="K30" s="5">
        <v>3691</v>
      </c>
      <c r="L30" s="5">
        <v>2218</v>
      </c>
      <c r="M30" s="5">
        <v>2532</v>
      </c>
      <c r="N30" s="5">
        <v>2291</v>
      </c>
      <c r="O30" s="5">
        <v>3072</v>
      </c>
      <c r="P30" s="5">
        <v>3766</v>
      </c>
      <c r="Q30" s="5">
        <v>2748</v>
      </c>
      <c r="R30" s="5">
        <v>2757</v>
      </c>
      <c r="S30" s="5">
        <v>3222</v>
      </c>
      <c r="T30" s="5">
        <v>3009</v>
      </c>
      <c r="U30" s="5">
        <v>3292</v>
      </c>
    </row>
    <row r="31" spans="2:21" ht="12">
      <c r="B31" t="str">
        <f>'[1]psdResult (2)'!F24</f>
        <v>Total Sugar Production</v>
      </c>
      <c r="C31" s="5">
        <v>13297</v>
      </c>
      <c r="D31" s="5">
        <v>12424</v>
      </c>
      <c r="E31" s="5">
        <v>12927</v>
      </c>
      <c r="F31" s="5">
        <v>13275</v>
      </c>
      <c r="G31" s="5">
        <v>13400</v>
      </c>
      <c r="H31" s="5">
        <v>12422</v>
      </c>
      <c r="I31" s="5">
        <v>13430</v>
      </c>
      <c r="J31" s="5">
        <v>13364</v>
      </c>
      <c r="K31" s="5">
        <v>12154</v>
      </c>
      <c r="L31" s="5">
        <v>12409</v>
      </c>
      <c r="M31" s="5">
        <v>12693</v>
      </c>
      <c r="N31" s="5">
        <v>13181</v>
      </c>
      <c r="O31" s="5">
        <v>15671</v>
      </c>
      <c r="P31" s="5">
        <v>14158</v>
      </c>
      <c r="Q31" s="5">
        <v>14292</v>
      </c>
      <c r="R31" s="5">
        <v>14739</v>
      </c>
      <c r="S31" s="5">
        <v>14575</v>
      </c>
      <c r="T31" s="5">
        <v>14857</v>
      </c>
      <c r="U31" s="5">
        <v>14659</v>
      </c>
    </row>
    <row r="32" spans="2:21" ht="12">
      <c r="B32" t="str">
        <f>'[1]psdResult (2)'!F25</f>
        <v>Total Imports</v>
      </c>
      <c r="C32" s="5">
        <v>2697</v>
      </c>
      <c r="D32" s="5">
        <v>2680</v>
      </c>
      <c r="E32" s="5">
        <v>2961</v>
      </c>
      <c r="F32" s="5">
        <v>3241</v>
      </c>
      <c r="G32" s="5">
        <v>3447</v>
      </c>
      <c r="H32" s="5">
        <v>4809</v>
      </c>
      <c r="I32" s="5">
        <v>3522</v>
      </c>
      <c r="J32" s="5">
        <v>4048</v>
      </c>
      <c r="K32" s="5">
        <v>4210</v>
      </c>
      <c r="L32" s="5">
        <v>4985</v>
      </c>
      <c r="M32" s="5">
        <v>4833</v>
      </c>
      <c r="N32" s="5">
        <v>4902</v>
      </c>
      <c r="O32" s="5">
        <v>4311</v>
      </c>
      <c r="P32" s="5">
        <v>4541</v>
      </c>
      <c r="Q32" s="5">
        <v>4568</v>
      </c>
      <c r="R32" s="5">
        <v>4348</v>
      </c>
      <c r="S32" s="5">
        <v>4206</v>
      </c>
      <c r="T32" s="5">
        <v>4509</v>
      </c>
      <c r="U32" s="5">
        <v>4391</v>
      </c>
    </row>
    <row r="33" spans="2:21" ht="12">
      <c r="B33" t="str">
        <f>'[1]psdResult (2)'!F26</f>
        <v>Total Supply</v>
      </c>
      <c r="C33" s="5">
        <v>19187</v>
      </c>
      <c r="D33" s="5">
        <v>18824</v>
      </c>
      <c r="E33" s="5">
        <v>18699</v>
      </c>
      <c r="F33" s="5">
        <v>19445</v>
      </c>
      <c r="G33" s="5">
        <v>20003</v>
      </c>
      <c r="H33" s="5">
        <v>20615</v>
      </c>
      <c r="I33" s="5">
        <v>20008</v>
      </c>
      <c r="J33" s="5">
        <v>20859</v>
      </c>
      <c r="K33" s="5">
        <v>20055</v>
      </c>
      <c r="L33" s="5">
        <v>19612</v>
      </c>
      <c r="M33" s="5">
        <v>20058</v>
      </c>
      <c r="N33" s="5">
        <v>20374</v>
      </c>
      <c r="O33" s="5">
        <v>23054</v>
      </c>
      <c r="P33" s="5">
        <v>22465</v>
      </c>
      <c r="Q33" s="5">
        <v>21608</v>
      </c>
      <c r="R33" s="5">
        <v>21844</v>
      </c>
      <c r="S33" s="5">
        <v>22003</v>
      </c>
      <c r="T33" s="5">
        <v>22375</v>
      </c>
      <c r="U33" s="5">
        <v>22342</v>
      </c>
    </row>
    <row r="34" spans="2:21" ht="12">
      <c r="B34" t="str">
        <f>'[1]psdResult (2)'!F27</f>
        <v>Total Exports</v>
      </c>
      <c r="C34" s="5">
        <v>296</v>
      </c>
      <c r="D34" s="5">
        <v>551</v>
      </c>
      <c r="E34" s="5">
        <v>185</v>
      </c>
      <c r="F34" s="5">
        <v>287</v>
      </c>
      <c r="G34" s="5">
        <v>384</v>
      </c>
      <c r="H34" s="5">
        <v>1129</v>
      </c>
      <c r="I34" s="5">
        <v>584</v>
      </c>
      <c r="J34" s="5">
        <v>938</v>
      </c>
      <c r="K34" s="5">
        <v>1594</v>
      </c>
      <c r="L34" s="5">
        <v>980</v>
      </c>
      <c r="M34" s="5">
        <v>1872</v>
      </c>
      <c r="N34" s="5">
        <v>1312</v>
      </c>
      <c r="O34" s="5">
        <v>2385</v>
      </c>
      <c r="P34" s="5">
        <v>2971</v>
      </c>
      <c r="Q34" s="5">
        <v>1738</v>
      </c>
      <c r="R34" s="5">
        <v>1384</v>
      </c>
      <c r="S34" s="5">
        <v>1426</v>
      </c>
      <c r="T34" s="5">
        <v>1469</v>
      </c>
      <c r="U34" s="5">
        <v>1603</v>
      </c>
    </row>
    <row r="35" spans="2:21" ht="12">
      <c r="B35" t="str">
        <f>'[1]psdResult (2)'!F28</f>
        <v>Total Use</v>
      </c>
      <c r="C35" s="5">
        <v>15171</v>
      </c>
      <c r="D35" s="5">
        <v>15462</v>
      </c>
      <c r="E35" s="5">
        <v>15585</v>
      </c>
      <c r="F35" s="5">
        <v>16002</v>
      </c>
      <c r="G35" s="5">
        <v>16235</v>
      </c>
      <c r="H35" s="5">
        <v>16430</v>
      </c>
      <c r="I35" s="5">
        <v>15977</v>
      </c>
      <c r="J35" s="5">
        <v>16230</v>
      </c>
      <c r="K35" s="5">
        <v>16243</v>
      </c>
      <c r="L35" s="5">
        <v>16100</v>
      </c>
      <c r="M35" s="5">
        <v>15895</v>
      </c>
      <c r="N35" s="5">
        <v>15990</v>
      </c>
      <c r="O35" s="5">
        <v>16903</v>
      </c>
      <c r="P35" s="5">
        <v>16746</v>
      </c>
      <c r="Q35" s="5">
        <v>17113</v>
      </c>
      <c r="R35" s="5">
        <v>17238</v>
      </c>
      <c r="S35" s="5">
        <v>17568</v>
      </c>
      <c r="T35" s="5">
        <v>17614</v>
      </c>
      <c r="U35" s="5">
        <v>18029</v>
      </c>
    </row>
    <row r="36" spans="2:21" ht="12">
      <c r="B36" t="str">
        <f>'[1]psdResult (2)'!F29</f>
        <v>Ending Stocks</v>
      </c>
      <c r="C36" s="5">
        <v>3720</v>
      </c>
      <c r="D36" s="5">
        <v>2811</v>
      </c>
      <c r="E36" s="5">
        <v>2929</v>
      </c>
      <c r="F36" s="5">
        <v>3156</v>
      </c>
      <c r="G36" s="5">
        <v>3384</v>
      </c>
      <c r="H36" s="5">
        <v>3056</v>
      </c>
      <c r="I36" s="5">
        <v>3447</v>
      </c>
      <c r="J36" s="5">
        <v>3691</v>
      </c>
      <c r="K36" s="5">
        <v>2218</v>
      </c>
      <c r="L36" s="5">
        <v>2532</v>
      </c>
      <c r="M36" s="5">
        <v>2291</v>
      </c>
      <c r="N36" s="5">
        <v>3072</v>
      </c>
      <c r="O36" s="5">
        <v>3766</v>
      </c>
      <c r="P36" s="5">
        <v>2748</v>
      </c>
      <c r="Q36" s="5">
        <v>2757</v>
      </c>
      <c r="R36" s="5">
        <v>3222</v>
      </c>
      <c r="S36" s="5">
        <v>3009</v>
      </c>
      <c r="T36" s="5">
        <v>3292</v>
      </c>
      <c r="U36" s="5">
        <v>2710</v>
      </c>
    </row>
    <row r="37" spans="1:17" ht="12.75">
      <c r="A37" s="4" t="s">
        <v>22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21" ht="12">
      <c r="A38" t="s">
        <v>23</v>
      </c>
      <c r="B38" t="str">
        <f>'[1]psdResult (2)'!F30</f>
        <v>Beginning Stocks</v>
      </c>
      <c r="C38" s="5">
        <v>438</v>
      </c>
      <c r="D38" s="5">
        <v>350</v>
      </c>
      <c r="E38" s="5">
        <v>360</v>
      </c>
      <c r="F38" s="5">
        <v>267</v>
      </c>
      <c r="G38" s="5">
        <v>275</v>
      </c>
      <c r="H38" s="5">
        <v>215</v>
      </c>
      <c r="I38" s="5">
        <v>225</v>
      </c>
      <c r="J38" s="5">
        <v>155</v>
      </c>
      <c r="K38" s="5">
        <v>135</v>
      </c>
      <c r="L38" s="5">
        <v>102</v>
      </c>
      <c r="M38" s="5">
        <v>114</v>
      </c>
      <c r="N38" s="5">
        <v>59</v>
      </c>
      <c r="O38" s="5">
        <v>109</v>
      </c>
      <c r="P38" s="5">
        <v>170</v>
      </c>
      <c r="Q38" s="5">
        <v>160</v>
      </c>
      <c r="R38" s="5">
        <v>195</v>
      </c>
      <c r="S38" s="5">
        <v>130</v>
      </c>
      <c r="T38" s="5">
        <v>140</v>
      </c>
      <c r="U38">
        <v>135</v>
      </c>
    </row>
    <row r="39" spans="2:21" ht="12">
      <c r="B39" t="str">
        <f>'[1]psdResult (2)'!F31</f>
        <v>Total Sugar Production</v>
      </c>
      <c r="C39" s="5">
        <v>3500</v>
      </c>
      <c r="D39" s="5">
        <v>3700</v>
      </c>
      <c r="E39" s="5">
        <v>2250</v>
      </c>
      <c r="F39" s="5">
        <v>2550</v>
      </c>
      <c r="G39" s="5">
        <v>1350</v>
      </c>
      <c r="H39" s="5">
        <v>1240</v>
      </c>
      <c r="I39" s="5">
        <v>1200</v>
      </c>
      <c r="J39" s="5">
        <v>1420</v>
      </c>
      <c r="K39" s="5">
        <v>1340</v>
      </c>
      <c r="L39" s="5">
        <v>1250</v>
      </c>
      <c r="M39" s="5">
        <v>1150</v>
      </c>
      <c r="N39" s="5">
        <v>1400</v>
      </c>
      <c r="O39" s="5">
        <v>1600</v>
      </c>
      <c r="P39" s="5">
        <v>1650</v>
      </c>
      <c r="Q39" s="5">
        <v>1850</v>
      </c>
      <c r="R39" s="5">
        <v>1625</v>
      </c>
      <c r="S39" s="5">
        <v>1850</v>
      </c>
      <c r="T39" s="5">
        <v>1300</v>
      </c>
      <c r="U39">
        <v>1320</v>
      </c>
    </row>
    <row r="40" spans="2:21" ht="12">
      <c r="B40" t="str">
        <f>'[1]psdResult (2)'!F32</f>
        <v>Total Imports</v>
      </c>
      <c r="C40" s="5">
        <v>44</v>
      </c>
      <c r="D40" s="5">
        <v>80</v>
      </c>
      <c r="E40" s="5">
        <v>155</v>
      </c>
      <c r="F40" s="5">
        <v>100</v>
      </c>
      <c r="G40" s="5">
        <v>75</v>
      </c>
      <c r="H40" s="5">
        <v>200</v>
      </c>
      <c r="I40" s="5">
        <v>230</v>
      </c>
      <c r="J40" s="5">
        <v>210</v>
      </c>
      <c r="K40" s="5">
        <v>23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>
        <v>0</v>
      </c>
    </row>
    <row r="41" spans="2:21" ht="12">
      <c r="B41" t="str">
        <f>'[1]psdResult (2)'!F33</f>
        <v>Total Supply</v>
      </c>
      <c r="C41" s="5">
        <v>3982</v>
      </c>
      <c r="D41" s="5">
        <v>4130</v>
      </c>
      <c r="E41" s="5">
        <v>2765</v>
      </c>
      <c r="F41" s="5">
        <v>2917</v>
      </c>
      <c r="G41" s="5">
        <v>1700</v>
      </c>
      <c r="H41" s="5">
        <v>1655</v>
      </c>
      <c r="I41" s="5">
        <v>1655</v>
      </c>
      <c r="J41" s="5">
        <v>1785</v>
      </c>
      <c r="K41" s="5">
        <v>1498</v>
      </c>
      <c r="L41" s="5">
        <v>1352</v>
      </c>
      <c r="M41" s="5">
        <v>1264</v>
      </c>
      <c r="N41" s="5">
        <v>1459</v>
      </c>
      <c r="O41" s="5">
        <v>1709</v>
      </c>
      <c r="P41" s="5">
        <v>1820</v>
      </c>
      <c r="Q41" s="5">
        <v>2010</v>
      </c>
      <c r="R41" s="5">
        <v>1820</v>
      </c>
      <c r="S41" s="5">
        <v>1980</v>
      </c>
      <c r="T41" s="5">
        <v>1440</v>
      </c>
      <c r="U41">
        <v>1455</v>
      </c>
    </row>
    <row r="42" spans="2:21" ht="12">
      <c r="B42" t="str">
        <f>'[1]psdResult (2)'!F34</f>
        <v>Total Exports</v>
      </c>
      <c r="C42" s="5">
        <v>2932</v>
      </c>
      <c r="D42" s="5">
        <v>3070</v>
      </c>
      <c r="E42" s="5">
        <v>1798</v>
      </c>
      <c r="F42" s="5">
        <v>1942</v>
      </c>
      <c r="G42" s="5">
        <v>770</v>
      </c>
      <c r="H42" s="5">
        <v>730</v>
      </c>
      <c r="I42" s="5">
        <v>795</v>
      </c>
      <c r="J42" s="5">
        <v>960</v>
      </c>
      <c r="K42" s="5">
        <v>727</v>
      </c>
      <c r="L42" s="5">
        <v>538</v>
      </c>
      <c r="M42" s="5">
        <v>577</v>
      </c>
      <c r="N42" s="5">
        <v>830</v>
      </c>
      <c r="O42" s="5">
        <v>775</v>
      </c>
      <c r="P42" s="5">
        <v>937</v>
      </c>
      <c r="Q42" s="5">
        <v>895</v>
      </c>
      <c r="R42" s="5">
        <v>1031</v>
      </c>
      <c r="S42" s="5">
        <v>1094</v>
      </c>
      <c r="T42" s="5">
        <v>570</v>
      </c>
      <c r="U42">
        <v>580</v>
      </c>
    </row>
    <row r="43" spans="2:21" ht="12">
      <c r="B43" t="str">
        <f>'[1]psdResult (2)'!F35</f>
        <v>Total Use</v>
      </c>
      <c r="C43" s="5">
        <v>700</v>
      </c>
      <c r="D43" s="5">
        <v>700</v>
      </c>
      <c r="E43" s="5">
        <v>700</v>
      </c>
      <c r="F43" s="5">
        <v>700</v>
      </c>
      <c r="G43" s="5">
        <v>715</v>
      </c>
      <c r="H43" s="5">
        <v>700</v>
      </c>
      <c r="I43" s="5">
        <v>705</v>
      </c>
      <c r="J43" s="5">
        <v>690</v>
      </c>
      <c r="K43" s="5">
        <v>669</v>
      </c>
      <c r="L43" s="5">
        <v>700</v>
      </c>
      <c r="M43" s="5">
        <v>628</v>
      </c>
      <c r="N43" s="5">
        <v>520</v>
      </c>
      <c r="O43" s="5">
        <v>764</v>
      </c>
      <c r="P43" s="5">
        <v>723</v>
      </c>
      <c r="Q43" s="5">
        <v>920</v>
      </c>
      <c r="R43" s="5">
        <v>659</v>
      </c>
      <c r="S43" s="5">
        <v>746</v>
      </c>
      <c r="T43" s="5">
        <v>735</v>
      </c>
      <c r="U43">
        <v>740</v>
      </c>
    </row>
    <row r="44" spans="2:21" ht="12">
      <c r="B44" t="str">
        <f>'[1]psdResult (2)'!F36</f>
        <v>Ending Stocks</v>
      </c>
      <c r="C44" s="5">
        <v>350</v>
      </c>
      <c r="D44" s="5">
        <v>360</v>
      </c>
      <c r="E44" s="5">
        <v>267</v>
      </c>
      <c r="F44" s="5">
        <v>275</v>
      </c>
      <c r="G44" s="5">
        <v>215</v>
      </c>
      <c r="H44" s="5">
        <v>225</v>
      </c>
      <c r="I44" s="5">
        <v>155</v>
      </c>
      <c r="J44" s="5">
        <v>135</v>
      </c>
      <c r="K44" s="5">
        <v>102</v>
      </c>
      <c r="L44" s="5">
        <v>114</v>
      </c>
      <c r="M44" s="5">
        <v>59</v>
      </c>
      <c r="N44" s="5">
        <v>109</v>
      </c>
      <c r="O44" s="5">
        <v>170</v>
      </c>
      <c r="P44" s="5">
        <v>160</v>
      </c>
      <c r="Q44" s="5">
        <v>195</v>
      </c>
      <c r="R44" s="5">
        <v>130</v>
      </c>
      <c r="S44" s="5">
        <v>140</v>
      </c>
      <c r="T44" s="5">
        <v>135</v>
      </c>
      <c r="U44">
        <v>135</v>
      </c>
    </row>
    <row r="45" spans="3:17" ht="12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21" ht="12">
      <c r="A46" t="s">
        <v>24</v>
      </c>
      <c r="B46" t="str">
        <f>'[1]psdResult (2)'!F37</f>
        <v>Beginning Stocks</v>
      </c>
      <c r="C46" s="5">
        <v>26</v>
      </c>
      <c r="D46" s="5">
        <v>27</v>
      </c>
      <c r="E46" s="5">
        <v>29</v>
      </c>
      <c r="F46" s="5">
        <v>22</v>
      </c>
      <c r="G46" s="5">
        <v>60</v>
      </c>
      <c r="H46" s="5">
        <v>33</v>
      </c>
      <c r="I46" s="5">
        <v>27</v>
      </c>
      <c r="J46" s="5">
        <v>47</v>
      </c>
      <c r="K46" s="5">
        <v>35</v>
      </c>
      <c r="L46" s="5">
        <v>10</v>
      </c>
      <c r="M46" s="5">
        <v>14</v>
      </c>
      <c r="N46" s="5">
        <v>34</v>
      </c>
      <c r="O46" s="5">
        <v>44</v>
      </c>
      <c r="P46" s="5">
        <v>64</v>
      </c>
      <c r="Q46" s="5">
        <v>57</v>
      </c>
      <c r="R46" s="5">
        <v>52</v>
      </c>
      <c r="S46" s="5">
        <v>24</v>
      </c>
      <c r="T46" s="5">
        <v>16</v>
      </c>
      <c r="U46">
        <v>31</v>
      </c>
    </row>
    <row r="47" spans="2:21" ht="12">
      <c r="B47" t="str">
        <f>'[1]psdResult (2)'!F38</f>
        <v>Total Sugar Production</v>
      </c>
      <c r="C47" s="5">
        <v>470</v>
      </c>
      <c r="D47" s="5">
        <v>460</v>
      </c>
      <c r="E47" s="5">
        <v>497</v>
      </c>
      <c r="F47" s="5">
        <v>553</v>
      </c>
      <c r="G47" s="5">
        <v>446</v>
      </c>
      <c r="H47" s="5">
        <v>490</v>
      </c>
      <c r="I47" s="5">
        <v>482</v>
      </c>
      <c r="J47" s="5">
        <v>500</v>
      </c>
      <c r="K47" s="5">
        <v>510</v>
      </c>
      <c r="L47" s="5">
        <v>520</v>
      </c>
      <c r="M47" s="5">
        <v>510</v>
      </c>
      <c r="N47" s="5">
        <v>553</v>
      </c>
      <c r="O47" s="5">
        <v>556</v>
      </c>
      <c r="P47" s="5">
        <v>561</v>
      </c>
      <c r="Q47" s="5">
        <v>496</v>
      </c>
      <c r="R47" s="5">
        <v>379</v>
      </c>
      <c r="S47" s="5">
        <v>542</v>
      </c>
      <c r="T47" s="5">
        <v>595</v>
      </c>
      <c r="U47">
        <v>600</v>
      </c>
    </row>
    <row r="48" spans="2:21" ht="12">
      <c r="B48" t="str">
        <f>'[1]psdResult (2)'!F39</f>
        <v>Total Imports</v>
      </c>
      <c r="C48" s="5">
        <v>26</v>
      </c>
      <c r="D48" s="5">
        <v>44</v>
      </c>
      <c r="E48" s="5">
        <v>0</v>
      </c>
      <c r="F48" s="5">
        <v>0</v>
      </c>
      <c r="G48" s="5">
        <v>38</v>
      </c>
      <c r="H48" s="5">
        <v>98</v>
      </c>
      <c r="I48" s="5">
        <v>84</v>
      </c>
      <c r="J48" s="5">
        <v>40</v>
      </c>
      <c r="K48" s="5">
        <v>34</v>
      </c>
      <c r="L48" s="5">
        <v>77</v>
      </c>
      <c r="M48" s="5">
        <v>49</v>
      </c>
      <c r="N48" s="5">
        <v>48</v>
      </c>
      <c r="O48" s="5">
        <v>9</v>
      </c>
      <c r="P48" s="5">
        <v>30</v>
      </c>
      <c r="Q48" s="5">
        <v>75</v>
      </c>
      <c r="R48" s="5">
        <v>169</v>
      </c>
      <c r="S48" s="5">
        <v>25</v>
      </c>
      <c r="T48" s="5">
        <v>20</v>
      </c>
      <c r="U48">
        <v>15</v>
      </c>
    </row>
    <row r="49" spans="2:21" ht="12">
      <c r="B49" t="str">
        <f>'[1]psdResult (2)'!F40</f>
        <v>Total Supply</v>
      </c>
      <c r="C49" s="5">
        <v>522</v>
      </c>
      <c r="D49" s="5">
        <v>531</v>
      </c>
      <c r="E49" s="5">
        <v>526</v>
      </c>
      <c r="F49" s="5">
        <v>575</v>
      </c>
      <c r="G49" s="5">
        <v>544</v>
      </c>
      <c r="H49" s="5">
        <v>621</v>
      </c>
      <c r="I49" s="5">
        <v>593</v>
      </c>
      <c r="J49" s="5">
        <v>587</v>
      </c>
      <c r="K49" s="5">
        <v>579</v>
      </c>
      <c r="L49" s="5">
        <v>607</v>
      </c>
      <c r="M49" s="5">
        <v>573</v>
      </c>
      <c r="N49" s="5">
        <v>635</v>
      </c>
      <c r="O49" s="5">
        <v>609</v>
      </c>
      <c r="P49" s="5">
        <v>655</v>
      </c>
      <c r="Q49" s="5">
        <v>628</v>
      </c>
      <c r="R49" s="5">
        <v>600</v>
      </c>
      <c r="S49" s="5">
        <v>591</v>
      </c>
      <c r="T49" s="5">
        <v>631</v>
      </c>
      <c r="U49">
        <v>646</v>
      </c>
    </row>
    <row r="50" spans="2:21" ht="12">
      <c r="B50" t="str">
        <f>'[1]psdResult (2)'!F41</f>
        <v>Total Exports</v>
      </c>
      <c r="C50" s="5">
        <v>185</v>
      </c>
      <c r="D50" s="5">
        <v>185</v>
      </c>
      <c r="E50" s="5">
        <v>185</v>
      </c>
      <c r="F50" s="5">
        <v>185</v>
      </c>
      <c r="G50" s="5">
        <v>185</v>
      </c>
      <c r="H50" s="5">
        <v>251</v>
      </c>
      <c r="I50" s="5">
        <v>225</v>
      </c>
      <c r="J50" s="5">
        <v>217</v>
      </c>
      <c r="K50" s="5">
        <v>239</v>
      </c>
      <c r="L50" s="5">
        <v>261</v>
      </c>
      <c r="M50" s="5">
        <v>204</v>
      </c>
      <c r="N50" s="5">
        <v>211</v>
      </c>
      <c r="O50" s="5">
        <v>165</v>
      </c>
      <c r="P50" s="5">
        <v>208</v>
      </c>
      <c r="Q50" s="5">
        <v>186</v>
      </c>
      <c r="R50" s="5">
        <v>186</v>
      </c>
      <c r="S50" s="5">
        <v>185</v>
      </c>
      <c r="T50" s="5">
        <v>210</v>
      </c>
      <c r="U50">
        <v>200</v>
      </c>
    </row>
    <row r="51" spans="2:21" ht="12">
      <c r="B51" t="str">
        <f>'[1]psdResult (2)'!F42</f>
        <v>Total Use</v>
      </c>
      <c r="C51" s="5">
        <v>310</v>
      </c>
      <c r="D51" s="5">
        <v>317</v>
      </c>
      <c r="E51" s="5">
        <v>319</v>
      </c>
      <c r="F51" s="5">
        <v>330</v>
      </c>
      <c r="G51" s="5">
        <v>326</v>
      </c>
      <c r="H51" s="5">
        <v>343</v>
      </c>
      <c r="I51" s="5">
        <v>321</v>
      </c>
      <c r="J51" s="5">
        <v>335</v>
      </c>
      <c r="K51" s="5">
        <v>330</v>
      </c>
      <c r="L51" s="5">
        <v>332</v>
      </c>
      <c r="M51" s="5">
        <v>335</v>
      </c>
      <c r="N51" s="5">
        <v>380</v>
      </c>
      <c r="O51" s="5">
        <v>380</v>
      </c>
      <c r="P51" s="5">
        <v>390</v>
      </c>
      <c r="Q51" s="5">
        <v>390</v>
      </c>
      <c r="R51" s="5">
        <v>390</v>
      </c>
      <c r="S51" s="5">
        <v>390</v>
      </c>
      <c r="T51" s="5">
        <v>390</v>
      </c>
      <c r="U51">
        <v>390</v>
      </c>
    </row>
    <row r="52" spans="2:21" ht="12">
      <c r="B52" t="str">
        <f>'[1]psdResult (2)'!F43</f>
        <v>Ending Stocks</v>
      </c>
      <c r="C52" s="5">
        <v>27</v>
      </c>
      <c r="D52" s="5">
        <v>29</v>
      </c>
      <c r="E52" s="5">
        <v>22</v>
      </c>
      <c r="F52" s="5">
        <v>60</v>
      </c>
      <c r="G52" s="5">
        <v>33</v>
      </c>
      <c r="H52" s="5">
        <v>27</v>
      </c>
      <c r="I52" s="5">
        <v>47</v>
      </c>
      <c r="J52" s="5">
        <v>35</v>
      </c>
      <c r="K52" s="5">
        <v>10</v>
      </c>
      <c r="L52" s="5">
        <v>14</v>
      </c>
      <c r="M52" s="5">
        <v>34</v>
      </c>
      <c r="N52" s="5">
        <v>44</v>
      </c>
      <c r="O52" s="5">
        <v>64</v>
      </c>
      <c r="P52" s="5">
        <v>57</v>
      </c>
      <c r="Q52" s="5">
        <v>52</v>
      </c>
      <c r="R52" s="5">
        <v>24</v>
      </c>
      <c r="S52" s="5">
        <v>16</v>
      </c>
      <c r="T52" s="5">
        <v>31</v>
      </c>
      <c r="U52">
        <v>56</v>
      </c>
    </row>
    <row r="53" spans="3:17" ht="12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21" ht="12">
      <c r="A54" t="s">
        <v>25</v>
      </c>
      <c r="B54" t="s">
        <v>26</v>
      </c>
      <c r="C54" s="5">
        <f>C62-(C38+C46)</f>
        <v>130</v>
      </c>
      <c r="D54" s="5">
        <f>D62-(D38+D46)</f>
        <v>146</v>
      </c>
      <c r="E54" s="5">
        <f aca="true" t="shared" si="0" ref="E54:S54">E62-(E38+E46)</f>
        <v>167</v>
      </c>
      <c r="F54" s="5">
        <f t="shared" si="0"/>
        <v>115</v>
      </c>
      <c r="G54" s="5">
        <f t="shared" si="0"/>
        <v>111</v>
      </c>
      <c r="H54" s="5">
        <f t="shared" si="0"/>
        <v>103</v>
      </c>
      <c r="I54" s="5">
        <f t="shared" si="0"/>
        <v>97</v>
      </c>
      <c r="J54" s="5">
        <f t="shared" si="0"/>
        <v>122</v>
      </c>
      <c r="K54" s="5">
        <f t="shared" si="0"/>
        <v>132</v>
      </c>
      <c r="L54" s="5">
        <f t="shared" si="0"/>
        <v>118</v>
      </c>
      <c r="M54" s="5">
        <f t="shared" si="0"/>
        <v>107</v>
      </c>
      <c r="N54" s="5">
        <f t="shared" si="0"/>
        <v>70</v>
      </c>
      <c r="O54" s="5">
        <f t="shared" si="0"/>
        <v>52</v>
      </c>
      <c r="P54" s="5">
        <f t="shared" si="0"/>
        <v>64</v>
      </c>
      <c r="Q54" s="5">
        <f t="shared" si="0"/>
        <v>76</v>
      </c>
      <c r="R54" s="5">
        <f t="shared" si="0"/>
        <v>68</v>
      </c>
      <c r="S54" s="5">
        <f t="shared" si="0"/>
        <v>65</v>
      </c>
      <c r="T54" s="5">
        <f aca="true" t="shared" si="1" ref="T54:U60">T62-(T38+T46)</f>
        <v>59</v>
      </c>
      <c r="U54" s="5">
        <f t="shared" si="1"/>
        <v>59</v>
      </c>
    </row>
    <row r="55" spans="2:21" ht="12">
      <c r="B55" t="s">
        <v>27</v>
      </c>
      <c r="C55" s="5">
        <f aca="true" t="shared" si="2" ref="C55:S55">C63-(C39+C47)</f>
        <v>452</v>
      </c>
      <c r="D55" s="5">
        <f t="shared" si="2"/>
        <v>429</v>
      </c>
      <c r="E55" s="5">
        <f t="shared" si="2"/>
        <v>362</v>
      </c>
      <c r="F55" s="5">
        <f t="shared" si="2"/>
        <v>355</v>
      </c>
      <c r="G55" s="5">
        <f t="shared" si="2"/>
        <v>292</v>
      </c>
      <c r="H55" s="5">
        <f t="shared" si="2"/>
        <v>270</v>
      </c>
      <c r="I55" s="5">
        <f t="shared" si="2"/>
        <v>285</v>
      </c>
      <c r="J55" s="5">
        <f t="shared" si="2"/>
        <v>238</v>
      </c>
      <c r="K55" s="5">
        <f t="shared" si="2"/>
        <v>189</v>
      </c>
      <c r="L55" s="5">
        <f t="shared" si="2"/>
        <v>168</v>
      </c>
      <c r="M55" s="5">
        <f t="shared" si="2"/>
        <v>187</v>
      </c>
      <c r="N55" s="5">
        <f t="shared" si="2"/>
        <v>177</v>
      </c>
      <c r="O55" s="5">
        <f t="shared" si="2"/>
        <v>198</v>
      </c>
      <c r="P55" s="5">
        <f t="shared" si="2"/>
        <v>222</v>
      </c>
      <c r="Q55" s="5">
        <f t="shared" si="2"/>
        <v>201</v>
      </c>
      <c r="R55" s="5">
        <f t="shared" si="2"/>
        <v>148</v>
      </c>
      <c r="S55" s="5">
        <f t="shared" si="2"/>
        <v>148</v>
      </c>
      <c r="T55" s="5">
        <f t="shared" si="1"/>
        <v>110</v>
      </c>
      <c r="U55" s="5">
        <f t="shared" si="1"/>
        <v>110</v>
      </c>
    </row>
    <row r="56" spans="2:21" ht="12">
      <c r="B56" t="s">
        <v>28</v>
      </c>
      <c r="C56" s="5">
        <f aca="true" t="shared" si="3" ref="C56:S56">C64-(C40+C48)</f>
        <v>280</v>
      </c>
      <c r="D56" s="5">
        <f t="shared" si="3"/>
        <v>356</v>
      </c>
      <c r="E56" s="5">
        <f t="shared" si="3"/>
        <v>328</v>
      </c>
      <c r="F56" s="5">
        <f t="shared" si="3"/>
        <v>392</v>
      </c>
      <c r="G56" s="5">
        <f t="shared" si="3"/>
        <v>390</v>
      </c>
      <c r="H56" s="5">
        <f t="shared" si="3"/>
        <v>445</v>
      </c>
      <c r="I56" s="5">
        <f t="shared" si="3"/>
        <v>457</v>
      </c>
      <c r="J56" s="5">
        <f t="shared" si="3"/>
        <v>447</v>
      </c>
      <c r="K56" s="5">
        <f t="shared" si="3"/>
        <v>444</v>
      </c>
      <c r="L56" s="5">
        <f t="shared" si="3"/>
        <v>352</v>
      </c>
      <c r="M56" s="5">
        <f t="shared" si="3"/>
        <v>375</v>
      </c>
      <c r="N56" s="5">
        <f t="shared" si="3"/>
        <v>310</v>
      </c>
      <c r="O56" s="5">
        <f t="shared" si="3"/>
        <v>364</v>
      </c>
      <c r="P56" s="5">
        <f t="shared" si="3"/>
        <v>374</v>
      </c>
      <c r="Q56" s="5">
        <f t="shared" si="3"/>
        <v>316</v>
      </c>
      <c r="R56" s="5">
        <f t="shared" si="3"/>
        <v>339</v>
      </c>
      <c r="S56" s="5">
        <f t="shared" si="3"/>
        <v>353</v>
      </c>
      <c r="T56" s="5">
        <f t="shared" si="1"/>
        <v>336</v>
      </c>
      <c r="U56" s="5">
        <f t="shared" si="1"/>
        <v>345</v>
      </c>
    </row>
    <row r="57" spans="2:21" ht="12">
      <c r="B57" t="s">
        <v>29</v>
      </c>
      <c r="C57" s="5">
        <f aca="true" t="shared" si="4" ref="C57:S57">C65-(C41+C49)</f>
        <v>862</v>
      </c>
      <c r="D57" s="5">
        <f t="shared" si="4"/>
        <v>931</v>
      </c>
      <c r="E57" s="5">
        <f t="shared" si="4"/>
        <v>857</v>
      </c>
      <c r="F57" s="5">
        <f t="shared" si="4"/>
        <v>862</v>
      </c>
      <c r="G57" s="5">
        <f t="shared" si="4"/>
        <v>793</v>
      </c>
      <c r="H57" s="5">
        <f t="shared" si="4"/>
        <v>818</v>
      </c>
      <c r="I57" s="5">
        <f t="shared" si="4"/>
        <v>839</v>
      </c>
      <c r="J57" s="5">
        <f t="shared" si="4"/>
        <v>807</v>
      </c>
      <c r="K57" s="5">
        <f t="shared" si="4"/>
        <v>765</v>
      </c>
      <c r="L57" s="5">
        <f t="shared" si="4"/>
        <v>638</v>
      </c>
      <c r="M57" s="5">
        <f t="shared" si="4"/>
        <v>669</v>
      </c>
      <c r="N57" s="5">
        <f t="shared" si="4"/>
        <v>557</v>
      </c>
      <c r="O57" s="5">
        <f t="shared" si="4"/>
        <v>614</v>
      </c>
      <c r="P57" s="5">
        <f t="shared" si="4"/>
        <v>660</v>
      </c>
      <c r="Q57" s="5">
        <f t="shared" si="4"/>
        <v>593</v>
      </c>
      <c r="R57" s="5">
        <f t="shared" si="4"/>
        <v>555</v>
      </c>
      <c r="S57" s="5">
        <f t="shared" si="4"/>
        <v>566</v>
      </c>
      <c r="T57" s="5">
        <f t="shared" si="1"/>
        <v>505</v>
      </c>
      <c r="U57" s="5">
        <f t="shared" si="1"/>
        <v>514</v>
      </c>
    </row>
    <row r="58" spans="2:21" ht="12">
      <c r="B58" t="s">
        <v>30</v>
      </c>
      <c r="C58" s="5">
        <f aca="true" t="shared" si="5" ref="C58:S58">C66-(C42+C50)</f>
        <v>325</v>
      </c>
      <c r="D58" s="5">
        <f t="shared" si="5"/>
        <v>304</v>
      </c>
      <c r="E58" s="5">
        <f t="shared" si="5"/>
        <v>285</v>
      </c>
      <c r="F58" s="5">
        <f t="shared" si="5"/>
        <v>288</v>
      </c>
      <c r="G58" s="5">
        <f t="shared" si="5"/>
        <v>230</v>
      </c>
      <c r="H58" s="5">
        <f t="shared" si="5"/>
        <v>250</v>
      </c>
      <c r="I58" s="5">
        <f t="shared" si="5"/>
        <v>250</v>
      </c>
      <c r="J58" s="5">
        <f t="shared" si="5"/>
        <v>206</v>
      </c>
      <c r="K58" s="5">
        <f t="shared" si="5"/>
        <v>175</v>
      </c>
      <c r="L58" s="5">
        <f t="shared" si="5"/>
        <v>128</v>
      </c>
      <c r="M58" s="5">
        <f t="shared" si="5"/>
        <v>137</v>
      </c>
      <c r="N58" s="5">
        <f t="shared" si="5"/>
        <v>125</v>
      </c>
      <c r="O58" s="5">
        <f t="shared" si="5"/>
        <v>97</v>
      </c>
      <c r="P58" s="5">
        <f t="shared" si="5"/>
        <v>95</v>
      </c>
      <c r="Q58" s="5">
        <f t="shared" si="5"/>
        <v>97</v>
      </c>
      <c r="R58" s="5">
        <f t="shared" si="5"/>
        <v>45</v>
      </c>
      <c r="S58" s="5">
        <f t="shared" si="5"/>
        <v>44</v>
      </c>
      <c r="T58" s="5">
        <f t="shared" si="1"/>
        <v>52</v>
      </c>
      <c r="U58" s="5">
        <f t="shared" si="1"/>
        <v>52</v>
      </c>
    </row>
    <row r="59" spans="2:21" ht="12">
      <c r="B59" t="s">
        <v>31</v>
      </c>
      <c r="C59" s="5">
        <f aca="true" t="shared" si="6" ref="C59:S59">C67-(C43+C51)</f>
        <v>391</v>
      </c>
      <c r="D59" s="5">
        <f t="shared" si="6"/>
        <v>460</v>
      </c>
      <c r="E59" s="5">
        <f t="shared" si="6"/>
        <v>457</v>
      </c>
      <c r="F59" s="5">
        <f t="shared" si="6"/>
        <v>463</v>
      </c>
      <c r="G59" s="5">
        <f t="shared" si="6"/>
        <v>460</v>
      </c>
      <c r="H59" s="5">
        <f t="shared" si="6"/>
        <v>471</v>
      </c>
      <c r="I59" s="5">
        <f t="shared" si="6"/>
        <v>467</v>
      </c>
      <c r="J59" s="5">
        <f t="shared" si="6"/>
        <v>469</v>
      </c>
      <c r="K59" s="5">
        <f t="shared" si="6"/>
        <v>472</v>
      </c>
      <c r="L59" s="5">
        <f t="shared" si="6"/>
        <v>403</v>
      </c>
      <c r="M59" s="5">
        <f t="shared" si="6"/>
        <v>462</v>
      </c>
      <c r="N59" s="5">
        <f t="shared" si="6"/>
        <v>380</v>
      </c>
      <c r="O59" s="5">
        <f t="shared" si="6"/>
        <v>453</v>
      </c>
      <c r="P59" s="5">
        <f t="shared" si="6"/>
        <v>489</v>
      </c>
      <c r="Q59" s="5">
        <f t="shared" si="6"/>
        <v>428</v>
      </c>
      <c r="R59" s="5">
        <f t="shared" si="6"/>
        <v>445</v>
      </c>
      <c r="S59" s="5">
        <f t="shared" si="6"/>
        <v>463</v>
      </c>
      <c r="T59" s="5">
        <f t="shared" si="1"/>
        <v>394</v>
      </c>
      <c r="U59" s="5">
        <f t="shared" si="1"/>
        <v>403</v>
      </c>
    </row>
    <row r="60" spans="2:21" ht="12">
      <c r="B60" t="s">
        <v>32</v>
      </c>
      <c r="C60" s="5">
        <f aca="true" t="shared" si="7" ref="C60:S60">C68-(C44+C52)</f>
        <v>146</v>
      </c>
      <c r="D60" s="5">
        <f t="shared" si="7"/>
        <v>167</v>
      </c>
      <c r="E60" s="5">
        <f t="shared" si="7"/>
        <v>115</v>
      </c>
      <c r="F60" s="5">
        <f t="shared" si="7"/>
        <v>111</v>
      </c>
      <c r="G60" s="5">
        <f t="shared" si="7"/>
        <v>103</v>
      </c>
      <c r="H60" s="5">
        <f t="shared" si="7"/>
        <v>97</v>
      </c>
      <c r="I60" s="5">
        <f t="shared" si="7"/>
        <v>122</v>
      </c>
      <c r="J60" s="5">
        <f t="shared" si="7"/>
        <v>132</v>
      </c>
      <c r="K60" s="5">
        <f t="shared" si="7"/>
        <v>118</v>
      </c>
      <c r="L60" s="5">
        <f t="shared" si="7"/>
        <v>107</v>
      </c>
      <c r="M60" s="5">
        <f t="shared" si="7"/>
        <v>70</v>
      </c>
      <c r="N60" s="5">
        <f t="shared" si="7"/>
        <v>52</v>
      </c>
      <c r="O60" s="5">
        <f t="shared" si="7"/>
        <v>64</v>
      </c>
      <c r="P60" s="5">
        <f t="shared" si="7"/>
        <v>76</v>
      </c>
      <c r="Q60" s="5">
        <f t="shared" si="7"/>
        <v>68</v>
      </c>
      <c r="R60" s="5">
        <f t="shared" si="7"/>
        <v>65</v>
      </c>
      <c r="S60" s="5">
        <f t="shared" si="7"/>
        <v>59</v>
      </c>
      <c r="T60" s="5">
        <f t="shared" si="1"/>
        <v>59</v>
      </c>
      <c r="U60" s="5">
        <f t="shared" si="1"/>
        <v>59</v>
      </c>
    </row>
    <row r="61" spans="3:17" ht="1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21" ht="12">
      <c r="A62" t="s">
        <v>33</v>
      </c>
      <c r="B62" t="str">
        <f>'[1]psdResult (2)'!F44</f>
        <v>Beginning Stocks</v>
      </c>
      <c r="C62" s="5">
        <v>594</v>
      </c>
      <c r="D62" s="5">
        <v>523</v>
      </c>
      <c r="E62" s="5">
        <v>556</v>
      </c>
      <c r="F62" s="5">
        <v>404</v>
      </c>
      <c r="G62" s="5">
        <v>446</v>
      </c>
      <c r="H62" s="5">
        <v>351</v>
      </c>
      <c r="I62" s="5">
        <v>349</v>
      </c>
      <c r="J62" s="5">
        <v>324</v>
      </c>
      <c r="K62" s="5">
        <v>302</v>
      </c>
      <c r="L62" s="5">
        <v>230</v>
      </c>
      <c r="M62" s="5">
        <v>235</v>
      </c>
      <c r="N62" s="5">
        <v>163</v>
      </c>
      <c r="O62" s="5">
        <v>205</v>
      </c>
      <c r="P62" s="5">
        <v>298</v>
      </c>
      <c r="Q62" s="5">
        <v>293</v>
      </c>
      <c r="R62" s="5">
        <v>315</v>
      </c>
      <c r="S62" s="5">
        <v>219</v>
      </c>
      <c r="T62" s="5">
        <v>215</v>
      </c>
      <c r="U62">
        <v>225</v>
      </c>
    </row>
    <row r="63" spans="2:21" ht="12">
      <c r="B63" t="str">
        <f>'[1]psdResult (2)'!F45</f>
        <v>Total Sugar Production</v>
      </c>
      <c r="C63" s="5">
        <v>4422</v>
      </c>
      <c r="D63" s="5">
        <v>4589</v>
      </c>
      <c r="E63" s="5">
        <v>3109</v>
      </c>
      <c r="F63" s="5">
        <v>3458</v>
      </c>
      <c r="G63" s="5">
        <v>2088</v>
      </c>
      <c r="H63" s="5">
        <v>2000</v>
      </c>
      <c r="I63" s="5">
        <v>1967</v>
      </c>
      <c r="J63" s="5">
        <v>2158</v>
      </c>
      <c r="K63" s="5">
        <v>2039</v>
      </c>
      <c r="L63" s="5">
        <v>1938</v>
      </c>
      <c r="M63" s="5">
        <v>1847</v>
      </c>
      <c r="N63" s="5">
        <v>2130</v>
      </c>
      <c r="O63" s="5">
        <v>2354</v>
      </c>
      <c r="P63" s="5">
        <v>2433</v>
      </c>
      <c r="Q63" s="5">
        <v>2547</v>
      </c>
      <c r="R63" s="5">
        <v>2152</v>
      </c>
      <c r="S63" s="5">
        <v>2540</v>
      </c>
      <c r="T63" s="5">
        <v>2005</v>
      </c>
      <c r="U63">
        <v>2030</v>
      </c>
    </row>
    <row r="64" spans="2:21" ht="12">
      <c r="B64" t="str">
        <f>'[1]psdResult (2)'!F46</f>
        <v>Total Imports</v>
      </c>
      <c r="C64" s="5">
        <v>350</v>
      </c>
      <c r="D64" s="5">
        <v>480</v>
      </c>
      <c r="E64" s="5">
        <v>483</v>
      </c>
      <c r="F64" s="5">
        <v>492</v>
      </c>
      <c r="G64" s="5">
        <v>503</v>
      </c>
      <c r="H64" s="5">
        <v>743</v>
      </c>
      <c r="I64" s="5">
        <v>771</v>
      </c>
      <c r="J64" s="5">
        <v>697</v>
      </c>
      <c r="K64" s="5">
        <v>501</v>
      </c>
      <c r="L64" s="5">
        <v>429</v>
      </c>
      <c r="M64" s="5">
        <v>424</v>
      </c>
      <c r="N64" s="5">
        <v>358</v>
      </c>
      <c r="O64" s="5">
        <v>373</v>
      </c>
      <c r="P64" s="5">
        <v>404</v>
      </c>
      <c r="Q64" s="5">
        <v>391</v>
      </c>
      <c r="R64" s="5">
        <v>508</v>
      </c>
      <c r="S64" s="5">
        <v>378</v>
      </c>
      <c r="T64" s="5">
        <v>356</v>
      </c>
      <c r="U64">
        <v>360</v>
      </c>
    </row>
    <row r="65" spans="2:21" ht="12">
      <c r="B65" t="str">
        <f>'[1]psdResult (2)'!F47</f>
        <v>Total Supply</v>
      </c>
      <c r="C65" s="5">
        <v>5366</v>
      </c>
      <c r="D65" s="5">
        <v>5592</v>
      </c>
      <c r="E65" s="5">
        <v>4148</v>
      </c>
      <c r="F65" s="5">
        <v>4354</v>
      </c>
      <c r="G65" s="5">
        <v>3037</v>
      </c>
      <c r="H65" s="5">
        <v>3094</v>
      </c>
      <c r="I65" s="5">
        <v>3087</v>
      </c>
      <c r="J65" s="5">
        <v>3179</v>
      </c>
      <c r="K65" s="5">
        <v>2842</v>
      </c>
      <c r="L65" s="5">
        <v>2597</v>
      </c>
      <c r="M65" s="5">
        <v>2506</v>
      </c>
      <c r="N65" s="5">
        <v>2651</v>
      </c>
      <c r="O65" s="5">
        <v>2932</v>
      </c>
      <c r="P65" s="5">
        <v>3135</v>
      </c>
      <c r="Q65" s="5">
        <v>3231</v>
      </c>
      <c r="R65" s="5">
        <v>2975</v>
      </c>
      <c r="S65" s="5">
        <v>3137</v>
      </c>
      <c r="T65" s="5">
        <v>2576</v>
      </c>
      <c r="U65">
        <v>2615</v>
      </c>
    </row>
    <row r="66" spans="2:21" ht="12">
      <c r="B66" t="str">
        <f>'[1]psdResult (2)'!F48</f>
        <v>Total Exports</v>
      </c>
      <c r="C66" s="5">
        <v>3442</v>
      </c>
      <c r="D66" s="5">
        <v>3559</v>
      </c>
      <c r="E66" s="5">
        <v>2268</v>
      </c>
      <c r="F66" s="5">
        <v>2415</v>
      </c>
      <c r="G66" s="5">
        <v>1185</v>
      </c>
      <c r="H66" s="5">
        <v>1231</v>
      </c>
      <c r="I66" s="5">
        <v>1270</v>
      </c>
      <c r="J66" s="5">
        <v>1383</v>
      </c>
      <c r="K66" s="5">
        <v>1141</v>
      </c>
      <c r="L66" s="5">
        <v>927</v>
      </c>
      <c r="M66" s="5">
        <v>918</v>
      </c>
      <c r="N66" s="5">
        <v>1166</v>
      </c>
      <c r="O66" s="5">
        <v>1037</v>
      </c>
      <c r="P66" s="5">
        <v>1240</v>
      </c>
      <c r="Q66" s="5">
        <v>1178</v>
      </c>
      <c r="R66" s="5">
        <v>1262</v>
      </c>
      <c r="S66" s="5">
        <v>1323</v>
      </c>
      <c r="T66" s="5">
        <v>832</v>
      </c>
      <c r="U66">
        <v>832</v>
      </c>
    </row>
    <row r="67" spans="2:21" ht="12">
      <c r="B67" t="str">
        <f>'[1]psdResult (2)'!F49</f>
        <v>Total Use</v>
      </c>
      <c r="C67" s="5">
        <v>1401</v>
      </c>
      <c r="D67" s="5">
        <v>1477</v>
      </c>
      <c r="E67" s="5">
        <v>1476</v>
      </c>
      <c r="F67" s="5">
        <v>1493</v>
      </c>
      <c r="G67" s="5">
        <v>1501</v>
      </c>
      <c r="H67" s="5">
        <v>1514</v>
      </c>
      <c r="I67" s="5">
        <v>1493</v>
      </c>
      <c r="J67" s="5">
        <v>1494</v>
      </c>
      <c r="K67" s="5">
        <v>1471</v>
      </c>
      <c r="L67" s="5">
        <v>1435</v>
      </c>
      <c r="M67" s="5">
        <v>1425</v>
      </c>
      <c r="N67" s="5">
        <v>1280</v>
      </c>
      <c r="O67" s="5">
        <v>1597</v>
      </c>
      <c r="P67" s="5">
        <v>1602</v>
      </c>
      <c r="Q67" s="5">
        <v>1738</v>
      </c>
      <c r="R67" s="5">
        <v>1494</v>
      </c>
      <c r="S67" s="5">
        <v>1599</v>
      </c>
      <c r="T67" s="5">
        <v>1519</v>
      </c>
      <c r="U67">
        <v>1533</v>
      </c>
    </row>
    <row r="68" spans="2:21" ht="12">
      <c r="B68" t="str">
        <f>'[1]psdResult (2)'!F50</f>
        <v>Ending Stocks</v>
      </c>
      <c r="C68" s="5">
        <v>523</v>
      </c>
      <c r="D68" s="5">
        <v>556</v>
      </c>
      <c r="E68" s="5">
        <v>404</v>
      </c>
      <c r="F68" s="5">
        <v>446</v>
      </c>
      <c r="G68" s="5">
        <v>351</v>
      </c>
      <c r="H68" s="5">
        <v>349</v>
      </c>
      <c r="I68" s="5">
        <v>324</v>
      </c>
      <c r="J68" s="5">
        <v>302</v>
      </c>
      <c r="K68" s="5">
        <v>230</v>
      </c>
      <c r="L68" s="5">
        <v>235</v>
      </c>
      <c r="M68" s="5">
        <v>163</v>
      </c>
      <c r="N68" s="5">
        <v>205</v>
      </c>
      <c r="O68" s="5">
        <v>298</v>
      </c>
      <c r="P68" s="5">
        <v>293</v>
      </c>
      <c r="Q68" s="5">
        <v>315</v>
      </c>
      <c r="R68" s="5">
        <v>219</v>
      </c>
      <c r="S68" s="5">
        <v>215</v>
      </c>
      <c r="T68" s="5">
        <v>225</v>
      </c>
      <c r="U68">
        <v>250</v>
      </c>
    </row>
    <row r="69" spans="1:17" ht="12.75">
      <c r="A69" s="4" t="s">
        <v>34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21" ht="12">
      <c r="A70" t="s">
        <v>35</v>
      </c>
      <c r="B70" t="str">
        <f>'[1]psdResult (2)'!F51</f>
        <v>Beginning Stocks</v>
      </c>
      <c r="C70" s="5">
        <v>96</v>
      </c>
      <c r="D70" s="5">
        <v>70</v>
      </c>
      <c r="E70" s="5">
        <v>86</v>
      </c>
      <c r="F70" s="5">
        <v>76</v>
      </c>
      <c r="G70" s="5">
        <v>91</v>
      </c>
      <c r="H70" s="5">
        <v>223</v>
      </c>
      <c r="I70" s="5">
        <v>260</v>
      </c>
      <c r="J70" s="5">
        <v>410</v>
      </c>
      <c r="K70" s="5">
        <v>609</v>
      </c>
      <c r="L70" s="5">
        <v>592</v>
      </c>
      <c r="M70" s="5">
        <v>382</v>
      </c>
      <c r="N70" s="5">
        <v>127</v>
      </c>
      <c r="O70" s="5">
        <v>257</v>
      </c>
      <c r="P70" s="5">
        <v>365</v>
      </c>
      <c r="Q70" s="5">
        <v>309</v>
      </c>
      <c r="R70" s="5">
        <v>201</v>
      </c>
      <c r="S70" s="5">
        <v>219</v>
      </c>
      <c r="T70" s="5">
        <v>154</v>
      </c>
      <c r="U70">
        <v>238</v>
      </c>
    </row>
    <row r="71" spans="2:21" ht="12">
      <c r="B71" t="str">
        <f>'[1]psdResult (2)'!F52</f>
        <v>Total Sugar Production</v>
      </c>
      <c r="C71" s="5">
        <v>1632</v>
      </c>
      <c r="D71" s="5">
        <v>1789</v>
      </c>
      <c r="E71" s="5">
        <v>1825</v>
      </c>
      <c r="F71" s="5">
        <v>1850</v>
      </c>
      <c r="G71" s="5">
        <v>1982</v>
      </c>
      <c r="H71" s="5">
        <v>2000</v>
      </c>
      <c r="I71" s="5">
        <v>2365</v>
      </c>
      <c r="J71" s="5">
        <v>2274</v>
      </c>
      <c r="K71" s="5">
        <v>2381</v>
      </c>
      <c r="L71" s="5">
        <v>2340</v>
      </c>
      <c r="M71" s="5">
        <v>2048</v>
      </c>
      <c r="N71" s="5">
        <v>2499</v>
      </c>
      <c r="O71" s="5">
        <v>2778</v>
      </c>
      <c r="P71" s="5">
        <v>2862</v>
      </c>
      <c r="Q71" s="5">
        <v>2975</v>
      </c>
      <c r="R71" s="5">
        <v>2823</v>
      </c>
      <c r="S71" s="5">
        <v>2719</v>
      </c>
      <c r="T71" s="5">
        <v>2788</v>
      </c>
      <c r="U71">
        <v>2700</v>
      </c>
    </row>
    <row r="72" spans="2:21" ht="12">
      <c r="B72" t="str">
        <f>'[1]psdResult (2)'!F53</f>
        <v>Total Imports</v>
      </c>
      <c r="C72" s="5">
        <v>0</v>
      </c>
      <c r="D72" s="5">
        <v>12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>
        <v>0</v>
      </c>
    </row>
    <row r="73" spans="2:21" ht="12">
      <c r="B73" t="str">
        <f>'[1]psdResult (2)'!F54</f>
        <v>Total Supply</v>
      </c>
      <c r="C73" s="5">
        <v>1728</v>
      </c>
      <c r="D73" s="5">
        <v>1871</v>
      </c>
      <c r="E73" s="5">
        <v>1911</v>
      </c>
      <c r="F73" s="5">
        <v>1926</v>
      </c>
      <c r="G73" s="5">
        <v>2073</v>
      </c>
      <c r="H73" s="5">
        <v>2223</v>
      </c>
      <c r="I73" s="5">
        <v>2625</v>
      </c>
      <c r="J73" s="5">
        <v>2684</v>
      </c>
      <c r="K73" s="5">
        <v>2990</v>
      </c>
      <c r="L73" s="5">
        <v>2932</v>
      </c>
      <c r="M73" s="5">
        <v>2430</v>
      </c>
      <c r="N73" s="5">
        <v>2626</v>
      </c>
      <c r="O73" s="5">
        <v>3035</v>
      </c>
      <c r="P73" s="5">
        <v>3227</v>
      </c>
      <c r="Q73" s="5">
        <v>3284</v>
      </c>
      <c r="R73" s="5">
        <v>3024</v>
      </c>
      <c r="S73" s="5">
        <v>2938</v>
      </c>
      <c r="T73" s="5">
        <v>2942</v>
      </c>
      <c r="U73">
        <v>2938</v>
      </c>
    </row>
    <row r="74" spans="2:21" ht="12">
      <c r="B74" t="str">
        <f>'[1]psdResult (2)'!F55</f>
        <v>Total Exports</v>
      </c>
      <c r="C74" s="5">
        <v>1190</v>
      </c>
      <c r="D74" s="5">
        <v>1310</v>
      </c>
      <c r="E74" s="5">
        <v>1335</v>
      </c>
      <c r="F74" s="5">
        <v>1335</v>
      </c>
      <c r="G74" s="5">
        <v>1386</v>
      </c>
      <c r="H74" s="5">
        <v>1391</v>
      </c>
      <c r="I74" s="5">
        <v>1500</v>
      </c>
      <c r="J74" s="5">
        <v>1333</v>
      </c>
      <c r="K74" s="5">
        <v>1654</v>
      </c>
      <c r="L74" s="5">
        <v>1815</v>
      </c>
      <c r="M74" s="5">
        <v>1544</v>
      </c>
      <c r="N74" s="5">
        <v>1619</v>
      </c>
      <c r="O74" s="5">
        <v>1911</v>
      </c>
      <c r="P74" s="5">
        <v>2100</v>
      </c>
      <c r="Q74" s="5">
        <v>2340</v>
      </c>
      <c r="R74" s="5">
        <v>2029</v>
      </c>
      <c r="S74" s="5">
        <v>1978</v>
      </c>
      <c r="T74" s="5">
        <v>1894</v>
      </c>
      <c r="U74">
        <v>1888</v>
      </c>
    </row>
    <row r="75" spans="2:21" ht="12">
      <c r="B75" t="str">
        <f>'[1]psdResult (2)'!F56</f>
        <v>Total Use</v>
      </c>
      <c r="C75" s="5">
        <v>468</v>
      </c>
      <c r="D75" s="5">
        <v>475</v>
      </c>
      <c r="E75" s="5">
        <v>500</v>
      </c>
      <c r="F75" s="5">
        <v>500</v>
      </c>
      <c r="G75" s="5">
        <v>464</v>
      </c>
      <c r="H75" s="5">
        <v>572</v>
      </c>
      <c r="I75" s="5">
        <v>715</v>
      </c>
      <c r="J75" s="5">
        <v>742</v>
      </c>
      <c r="K75" s="5">
        <v>744</v>
      </c>
      <c r="L75" s="5">
        <v>735</v>
      </c>
      <c r="M75" s="5">
        <v>759</v>
      </c>
      <c r="N75" s="5">
        <v>750</v>
      </c>
      <c r="O75" s="5">
        <v>759</v>
      </c>
      <c r="P75" s="5">
        <v>818</v>
      </c>
      <c r="Q75" s="5">
        <v>743</v>
      </c>
      <c r="R75" s="5">
        <v>776</v>
      </c>
      <c r="S75" s="5">
        <v>806</v>
      </c>
      <c r="T75" s="5">
        <v>810</v>
      </c>
      <c r="U75">
        <v>812</v>
      </c>
    </row>
    <row r="76" spans="2:21" ht="12">
      <c r="B76" t="str">
        <f>'[1]psdResult (2)'!F57</f>
        <v>Ending Stocks</v>
      </c>
      <c r="C76" s="5">
        <v>70</v>
      </c>
      <c r="D76" s="5">
        <v>86</v>
      </c>
      <c r="E76" s="5">
        <v>76</v>
      </c>
      <c r="F76" s="5">
        <v>91</v>
      </c>
      <c r="G76" s="5">
        <v>223</v>
      </c>
      <c r="H76" s="5">
        <v>260</v>
      </c>
      <c r="I76" s="5">
        <v>410</v>
      </c>
      <c r="J76" s="5">
        <v>609</v>
      </c>
      <c r="K76" s="5">
        <v>592</v>
      </c>
      <c r="L76" s="5">
        <v>382</v>
      </c>
      <c r="M76" s="5">
        <v>127</v>
      </c>
      <c r="N76" s="5">
        <v>257</v>
      </c>
      <c r="O76" s="5">
        <v>365</v>
      </c>
      <c r="P76" s="5">
        <v>309</v>
      </c>
      <c r="Q76" s="5">
        <v>201</v>
      </c>
      <c r="R76" s="5">
        <v>219</v>
      </c>
      <c r="S76" s="5">
        <v>154</v>
      </c>
      <c r="T76" s="5">
        <v>238</v>
      </c>
      <c r="U76">
        <v>238</v>
      </c>
    </row>
    <row r="77" spans="3:17" ht="1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21" ht="12">
      <c r="A78" t="s">
        <v>36</v>
      </c>
      <c r="B78" t="s">
        <v>26</v>
      </c>
      <c r="C78" s="5">
        <f aca="true" t="shared" si="8" ref="C78:C84">C86-C70</f>
        <v>323</v>
      </c>
      <c r="D78" s="5">
        <f aca="true" t="shared" si="9" ref="D78:S84">D86-D70</f>
        <v>225</v>
      </c>
      <c r="E78" s="5">
        <f t="shared" si="9"/>
        <v>245</v>
      </c>
      <c r="F78" s="5">
        <f t="shared" si="9"/>
        <v>219</v>
      </c>
      <c r="G78" s="5">
        <f t="shared" si="9"/>
        <v>364</v>
      </c>
      <c r="H78" s="5">
        <f t="shared" si="9"/>
        <v>346</v>
      </c>
      <c r="I78" s="5">
        <f t="shared" si="9"/>
        <v>324</v>
      </c>
      <c r="J78" s="5">
        <f t="shared" si="9"/>
        <v>413</v>
      </c>
      <c r="K78" s="5">
        <f t="shared" si="9"/>
        <v>440</v>
      </c>
      <c r="L78" s="5">
        <f t="shared" si="9"/>
        <v>436</v>
      </c>
      <c r="M78" s="5">
        <f t="shared" si="9"/>
        <v>498</v>
      </c>
      <c r="N78" s="5">
        <f t="shared" si="9"/>
        <v>496</v>
      </c>
      <c r="O78" s="5">
        <f t="shared" si="9"/>
        <v>546</v>
      </c>
      <c r="P78" s="5">
        <f t="shared" si="9"/>
        <v>605</v>
      </c>
      <c r="Q78" s="5">
        <f t="shared" si="9"/>
        <v>657</v>
      </c>
      <c r="R78" s="5">
        <f t="shared" si="9"/>
        <v>690</v>
      </c>
      <c r="S78" s="5">
        <f t="shared" si="9"/>
        <v>632</v>
      </c>
      <c r="T78" s="5">
        <f aca="true" t="shared" si="10" ref="T78:U84">T86-T70</f>
        <v>626</v>
      </c>
      <c r="U78" s="5">
        <f t="shared" si="10"/>
        <v>612</v>
      </c>
    </row>
    <row r="79" spans="2:21" ht="12">
      <c r="B79" t="s">
        <v>27</v>
      </c>
      <c r="C79" s="5">
        <f t="shared" si="8"/>
        <v>1865</v>
      </c>
      <c r="D79" s="5">
        <f aca="true" t="shared" si="11" ref="D79:R79">D87-D71</f>
        <v>1795</v>
      </c>
      <c r="E79" s="5">
        <f t="shared" si="11"/>
        <v>1806</v>
      </c>
      <c r="F79" s="5">
        <f t="shared" si="11"/>
        <v>2059</v>
      </c>
      <c r="G79" s="5">
        <f t="shared" si="11"/>
        <v>2039</v>
      </c>
      <c r="H79" s="5">
        <f t="shared" si="11"/>
        <v>2036</v>
      </c>
      <c r="I79" s="5">
        <f t="shared" si="11"/>
        <v>2122</v>
      </c>
      <c r="J79" s="5">
        <f t="shared" si="11"/>
        <v>2023</v>
      </c>
      <c r="K79" s="5">
        <f t="shared" si="11"/>
        <v>2071</v>
      </c>
      <c r="L79" s="5">
        <f t="shared" si="11"/>
        <v>2194</v>
      </c>
      <c r="M79" s="5">
        <f t="shared" si="11"/>
        <v>2128</v>
      </c>
      <c r="N79" s="5">
        <f t="shared" si="11"/>
        <v>2462</v>
      </c>
      <c r="O79" s="5">
        <f t="shared" si="11"/>
        <v>2719</v>
      </c>
      <c r="P79" s="5">
        <f t="shared" si="11"/>
        <v>2740</v>
      </c>
      <c r="Q79" s="5">
        <f t="shared" si="11"/>
        <v>2767</v>
      </c>
      <c r="R79" s="5">
        <f t="shared" si="11"/>
        <v>2570</v>
      </c>
      <c r="S79" s="5">
        <f t="shared" si="9"/>
        <v>2807</v>
      </c>
      <c r="T79" s="5">
        <f t="shared" si="10"/>
        <v>2897</v>
      </c>
      <c r="U79" s="5">
        <f t="shared" si="10"/>
        <v>2967</v>
      </c>
    </row>
    <row r="80" spans="2:21" ht="12">
      <c r="B80" t="s">
        <v>28</v>
      </c>
      <c r="C80" s="5">
        <f t="shared" si="8"/>
        <v>0</v>
      </c>
      <c r="D80" s="5">
        <f t="shared" si="9"/>
        <v>0</v>
      </c>
      <c r="E80" s="5">
        <f t="shared" si="9"/>
        <v>0</v>
      </c>
      <c r="F80" s="5">
        <f t="shared" si="9"/>
        <v>2</v>
      </c>
      <c r="G80" s="5">
        <f t="shared" si="9"/>
        <v>2</v>
      </c>
      <c r="H80" s="5">
        <f t="shared" si="9"/>
        <v>2</v>
      </c>
      <c r="I80" s="5">
        <f t="shared" si="9"/>
        <v>2</v>
      </c>
      <c r="J80" s="5">
        <f t="shared" si="9"/>
        <v>2</v>
      </c>
      <c r="K80" s="5">
        <f t="shared" si="9"/>
        <v>0</v>
      </c>
      <c r="L80" s="5">
        <f t="shared" si="9"/>
        <v>138</v>
      </c>
      <c r="M80" s="5">
        <f t="shared" si="9"/>
        <v>1</v>
      </c>
      <c r="N80" s="5">
        <f t="shared" si="9"/>
        <v>1</v>
      </c>
      <c r="O80" s="5">
        <f t="shared" si="9"/>
        <v>1</v>
      </c>
      <c r="P80" s="5">
        <f t="shared" si="9"/>
        <v>2</v>
      </c>
      <c r="Q80" s="5">
        <f t="shared" si="9"/>
        <v>1</v>
      </c>
      <c r="R80" s="5">
        <f t="shared" si="9"/>
        <v>2</v>
      </c>
      <c r="S80" s="5">
        <f t="shared" si="9"/>
        <v>7</v>
      </c>
      <c r="T80" s="5">
        <f t="shared" si="10"/>
        <v>14</v>
      </c>
      <c r="U80" s="5">
        <f t="shared" si="10"/>
        <v>14</v>
      </c>
    </row>
    <row r="81" spans="2:21" ht="12">
      <c r="B81" t="s">
        <v>29</v>
      </c>
      <c r="C81" s="5">
        <f t="shared" si="8"/>
        <v>2188</v>
      </c>
      <c r="D81" s="5">
        <f t="shared" si="9"/>
        <v>2020</v>
      </c>
      <c r="E81" s="5">
        <f t="shared" si="9"/>
        <v>2051</v>
      </c>
      <c r="F81" s="5">
        <f t="shared" si="9"/>
        <v>2280</v>
      </c>
      <c r="G81" s="5">
        <f t="shared" si="9"/>
        <v>2405</v>
      </c>
      <c r="H81" s="5">
        <f t="shared" si="9"/>
        <v>2384</v>
      </c>
      <c r="I81" s="5">
        <f t="shared" si="9"/>
        <v>2448</v>
      </c>
      <c r="J81" s="5">
        <f t="shared" si="9"/>
        <v>2438</v>
      </c>
      <c r="K81" s="5">
        <f t="shared" si="9"/>
        <v>2511</v>
      </c>
      <c r="L81" s="5">
        <f t="shared" si="9"/>
        <v>2768</v>
      </c>
      <c r="M81" s="5">
        <f t="shared" si="9"/>
        <v>2627</v>
      </c>
      <c r="N81" s="5">
        <f t="shared" si="9"/>
        <v>2959</v>
      </c>
      <c r="O81" s="5">
        <f t="shared" si="9"/>
        <v>3266</v>
      </c>
      <c r="P81" s="5">
        <f t="shared" si="9"/>
        <v>3347</v>
      </c>
      <c r="Q81" s="5">
        <f t="shared" si="9"/>
        <v>3425</v>
      </c>
      <c r="R81" s="5">
        <f t="shared" si="9"/>
        <v>3262</v>
      </c>
      <c r="S81" s="5">
        <f t="shared" si="9"/>
        <v>3446</v>
      </c>
      <c r="T81" s="5">
        <f t="shared" si="10"/>
        <v>3537</v>
      </c>
      <c r="U81" s="5">
        <f t="shared" si="10"/>
        <v>3593</v>
      </c>
    </row>
    <row r="82" spans="2:21" ht="12">
      <c r="B82" t="s">
        <v>30</v>
      </c>
      <c r="C82" s="5">
        <f t="shared" si="8"/>
        <v>971</v>
      </c>
      <c r="D82" s="5">
        <f t="shared" si="9"/>
        <v>768</v>
      </c>
      <c r="E82" s="5">
        <f t="shared" si="9"/>
        <v>798</v>
      </c>
      <c r="F82" s="5">
        <f t="shared" si="9"/>
        <v>853</v>
      </c>
      <c r="G82" s="5">
        <f t="shared" si="9"/>
        <v>1021</v>
      </c>
      <c r="H82" s="5">
        <f t="shared" si="9"/>
        <v>985</v>
      </c>
      <c r="I82" s="5">
        <f t="shared" si="9"/>
        <v>934</v>
      </c>
      <c r="J82" s="5">
        <f t="shared" si="9"/>
        <v>895</v>
      </c>
      <c r="K82" s="5">
        <f t="shared" si="9"/>
        <v>803</v>
      </c>
      <c r="L82" s="5">
        <f t="shared" si="9"/>
        <v>1014</v>
      </c>
      <c r="M82" s="5">
        <f t="shared" si="9"/>
        <v>951</v>
      </c>
      <c r="N82" s="5">
        <f t="shared" si="9"/>
        <v>1145</v>
      </c>
      <c r="O82" s="5">
        <f t="shared" si="9"/>
        <v>1364</v>
      </c>
      <c r="P82" s="5">
        <f t="shared" si="9"/>
        <v>1286</v>
      </c>
      <c r="Q82" s="5">
        <f t="shared" si="9"/>
        <v>1417</v>
      </c>
      <c r="R82" s="5">
        <f t="shared" si="9"/>
        <v>1336</v>
      </c>
      <c r="S82" s="5">
        <f t="shared" si="9"/>
        <v>1530</v>
      </c>
      <c r="T82" s="5">
        <f t="shared" si="10"/>
        <v>1543</v>
      </c>
      <c r="U82" s="5">
        <f t="shared" si="10"/>
        <v>1597</v>
      </c>
    </row>
    <row r="83" spans="2:21" ht="12">
      <c r="B83" t="s">
        <v>31</v>
      </c>
      <c r="C83" s="5">
        <f t="shared" si="8"/>
        <v>992</v>
      </c>
      <c r="D83" s="5">
        <f t="shared" si="9"/>
        <v>1007</v>
      </c>
      <c r="E83" s="5">
        <f t="shared" si="9"/>
        <v>1034</v>
      </c>
      <c r="F83" s="5">
        <f t="shared" si="9"/>
        <v>1063</v>
      </c>
      <c r="G83" s="5">
        <f t="shared" si="9"/>
        <v>1038</v>
      </c>
      <c r="H83" s="5">
        <f t="shared" si="9"/>
        <v>1075</v>
      </c>
      <c r="I83" s="5">
        <f t="shared" si="9"/>
        <v>1101</v>
      </c>
      <c r="J83" s="5">
        <f t="shared" si="9"/>
        <v>1103</v>
      </c>
      <c r="K83" s="5">
        <f t="shared" si="9"/>
        <v>1272</v>
      </c>
      <c r="L83" s="5">
        <f t="shared" si="9"/>
        <v>1256</v>
      </c>
      <c r="M83" s="5">
        <f t="shared" si="9"/>
        <v>1180</v>
      </c>
      <c r="N83" s="5">
        <f t="shared" si="9"/>
        <v>1268</v>
      </c>
      <c r="O83" s="5">
        <f t="shared" si="9"/>
        <v>1297</v>
      </c>
      <c r="P83" s="5">
        <f t="shared" si="9"/>
        <v>1404</v>
      </c>
      <c r="Q83" s="5">
        <f t="shared" si="9"/>
        <v>1318</v>
      </c>
      <c r="R83" s="5">
        <f t="shared" si="9"/>
        <v>1294</v>
      </c>
      <c r="S83" s="5">
        <f t="shared" si="9"/>
        <v>1290</v>
      </c>
      <c r="T83" s="5">
        <f t="shared" si="10"/>
        <v>1382</v>
      </c>
      <c r="U83" s="5">
        <f t="shared" si="10"/>
        <v>1396</v>
      </c>
    </row>
    <row r="84" spans="2:21" ht="12">
      <c r="B84" t="s">
        <v>32</v>
      </c>
      <c r="C84" s="5">
        <f t="shared" si="8"/>
        <v>225</v>
      </c>
      <c r="D84" s="5">
        <f t="shared" si="9"/>
        <v>245</v>
      </c>
      <c r="E84" s="5">
        <f t="shared" si="9"/>
        <v>219</v>
      </c>
      <c r="F84" s="5">
        <f t="shared" si="9"/>
        <v>364</v>
      </c>
      <c r="G84" s="5">
        <f t="shared" si="9"/>
        <v>346</v>
      </c>
      <c r="H84" s="5">
        <f t="shared" si="9"/>
        <v>324</v>
      </c>
      <c r="I84" s="5">
        <f t="shared" si="9"/>
        <v>413</v>
      </c>
      <c r="J84" s="5">
        <f t="shared" si="9"/>
        <v>440</v>
      </c>
      <c r="K84" s="5">
        <f t="shared" si="9"/>
        <v>436</v>
      </c>
      <c r="L84" s="5">
        <f t="shared" si="9"/>
        <v>498</v>
      </c>
      <c r="M84" s="5">
        <f t="shared" si="9"/>
        <v>496</v>
      </c>
      <c r="N84" s="5">
        <f t="shared" si="9"/>
        <v>546</v>
      </c>
      <c r="O84" s="5">
        <f t="shared" si="9"/>
        <v>605</v>
      </c>
      <c r="P84" s="5">
        <f t="shared" si="9"/>
        <v>657</v>
      </c>
      <c r="Q84" s="5">
        <f t="shared" si="9"/>
        <v>690</v>
      </c>
      <c r="R84" s="5">
        <f t="shared" si="9"/>
        <v>632</v>
      </c>
      <c r="S84" s="5">
        <f t="shared" si="9"/>
        <v>626</v>
      </c>
      <c r="T84" s="5">
        <f t="shared" si="10"/>
        <v>612</v>
      </c>
      <c r="U84" s="5">
        <f t="shared" si="10"/>
        <v>600</v>
      </c>
    </row>
    <row r="85" spans="3:17" ht="12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21" ht="12">
      <c r="A86" t="s">
        <v>37</v>
      </c>
      <c r="B86" t="str">
        <f>'[1]psdResult (2)'!F58</f>
        <v>Beginning Stocks</v>
      </c>
      <c r="C86" s="5">
        <v>419</v>
      </c>
      <c r="D86" s="5">
        <v>295</v>
      </c>
      <c r="E86" s="5">
        <v>331</v>
      </c>
      <c r="F86" s="5">
        <v>295</v>
      </c>
      <c r="G86" s="5">
        <v>455</v>
      </c>
      <c r="H86" s="5">
        <v>569</v>
      </c>
      <c r="I86" s="5">
        <v>584</v>
      </c>
      <c r="J86" s="5">
        <v>823</v>
      </c>
      <c r="K86" s="5">
        <v>1049</v>
      </c>
      <c r="L86" s="5">
        <v>1028</v>
      </c>
      <c r="M86" s="5">
        <v>880</v>
      </c>
      <c r="N86" s="5">
        <v>623</v>
      </c>
      <c r="O86" s="5">
        <v>803</v>
      </c>
      <c r="P86" s="5">
        <v>970</v>
      </c>
      <c r="Q86" s="5">
        <v>966</v>
      </c>
      <c r="R86" s="5">
        <v>891</v>
      </c>
      <c r="S86" s="5">
        <v>851</v>
      </c>
      <c r="T86" s="5">
        <v>780</v>
      </c>
      <c r="U86">
        <v>850</v>
      </c>
    </row>
    <row r="87" spans="2:21" ht="12">
      <c r="B87" t="str">
        <f>'[1]psdResult (2)'!F59</f>
        <v>Total Sugar Production</v>
      </c>
      <c r="C87" s="5">
        <v>3497</v>
      </c>
      <c r="D87" s="5">
        <v>3584</v>
      </c>
      <c r="E87" s="5">
        <v>3631</v>
      </c>
      <c r="F87" s="5">
        <v>3909</v>
      </c>
      <c r="G87" s="5">
        <v>4021</v>
      </c>
      <c r="H87" s="5">
        <v>4036</v>
      </c>
      <c r="I87" s="5">
        <v>4487</v>
      </c>
      <c r="J87" s="5">
        <v>4297</v>
      </c>
      <c r="K87" s="5">
        <v>4452</v>
      </c>
      <c r="L87" s="5">
        <v>4534</v>
      </c>
      <c r="M87" s="5">
        <v>4176</v>
      </c>
      <c r="N87" s="5">
        <v>4961</v>
      </c>
      <c r="O87" s="5">
        <v>5497</v>
      </c>
      <c r="P87" s="5">
        <v>5602</v>
      </c>
      <c r="Q87" s="5">
        <v>5742</v>
      </c>
      <c r="R87" s="5">
        <v>5393</v>
      </c>
      <c r="S87" s="5">
        <v>5526</v>
      </c>
      <c r="T87" s="5">
        <v>5685</v>
      </c>
      <c r="U87">
        <v>5667</v>
      </c>
    </row>
    <row r="88" spans="2:21" ht="12">
      <c r="B88" t="str">
        <f>'[1]psdResult (2)'!F60</f>
        <v>Total Imports</v>
      </c>
      <c r="C88" s="5">
        <v>0</v>
      </c>
      <c r="D88" s="5">
        <v>12</v>
      </c>
      <c r="E88" s="5">
        <v>0</v>
      </c>
      <c r="F88" s="5">
        <v>2</v>
      </c>
      <c r="G88" s="5">
        <v>2</v>
      </c>
      <c r="H88" s="5">
        <v>2</v>
      </c>
      <c r="I88" s="5">
        <v>2</v>
      </c>
      <c r="J88" s="5">
        <v>2</v>
      </c>
      <c r="K88" s="5">
        <v>0</v>
      </c>
      <c r="L88" s="5">
        <v>138</v>
      </c>
      <c r="M88" s="5">
        <v>1</v>
      </c>
      <c r="N88" s="5">
        <v>1</v>
      </c>
      <c r="O88" s="5">
        <v>1</v>
      </c>
      <c r="P88" s="5">
        <v>2</v>
      </c>
      <c r="Q88" s="5">
        <v>1</v>
      </c>
      <c r="R88" s="5">
        <v>2</v>
      </c>
      <c r="S88" s="5">
        <v>7</v>
      </c>
      <c r="T88" s="5">
        <v>14</v>
      </c>
      <c r="U88">
        <v>14</v>
      </c>
    </row>
    <row r="89" spans="2:21" ht="12">
      <c r="B89" t="str">
        <f>'[1]psdResult (2)'!F61</f>
        <v>Total Supply</v>
      </c>
      <c r="C89" s="5">
        <v>3916</v>
      </c>
      <c r="D89" s="5">
        <v>3891</v>
      </c>
      <c r="E89" s="5">
        <v>3962</v>
      </c>
      <c r="F89" s="5">
        <v>4206</v>
      </c>
      <c r="G89" s="5">
        <v>4478</v>
      </c>
      <c r="H89" s="5">
        <v>4607</v>
      </c>
      <c r="I89" s="5">
        <v>5073</v>
      </c>
      <c r="J89" s="5">
        <v>5122</v>
      </c>
      <c r="K89" s="5">
        <v>5501</v>
      </c>
      <c r="L89" s="5">
        <v>5700</v>
      </c>
      <c r="M89" s="5">
        <v>5057</v>
      </c>
      <c r="N89" s="5">
        <v>5585</v>
      </c>
      <c r="O89" s="5">
        <v>6301</v>
      </c>
      <c r="P89" s="5">
        <v>6574</v>
      </c>
      <c r="Q89" s="5">
        <v>6709</v>
      </c>
      <c r="R89" s="5">
        <v>6286</v>
      </c>
      <c r="S89" s="5">
        <v>6384</v>
      </c>
      <c r="T89" s="5">
        <v>6479</v>
      </c>
      <c r="U89">
        <v>6531</v>
      </c>
    </row>
    <row r="90" spans="2:21" ht="12">
      <c r="B90" t="str">
        <f>'[1]psdResult (2)'!F62</f>
        <v>Total Exports</v>
      </c>
      <c r="C90" s="5">
        <v>2161</v>
      </c>
      <c r="D90" s="5">
        <v>2078</v>
      </c>
      <c r="E90" s="5">
        <v>2133</v>
      </c>
      <c r="F90" s="5">
        <v>2188</v>
      </c>
      <c r="G90" s="5">
        <v>2407</v>
      </c>
      <c r="H90" s="5">
        <v>2376</v>
      </c>
      <c r="I90" s="5">
        <v>2434</v>
      </c>
      <c r="J90" s="5">
        <v>2228</v>
      </c>
      <c r="K90" s="5">
        <v>2457</v>
      </c>
      <c r="L90" s="5">
        <v>2829</v>
      </c>
      <c r="M90" s="5">
        <v>2495</v>
      </c>
      <c r="N90" s="5">
        <v>2764</v>
      </c>
      <c r="O90" s="5">
        <v>3275</v>
      </c>
      <c r="P90" s="5">
        <v>3386</v>
      </c>
      <c r="Q90" s="5">
        <v>3757</v>
      </c>
      <c r="R90" s="5">
        <v>3365</v>
      </c>
      <c r="S90" s="5">
        <v>3508</v>
      </c>
      <c r="T90" s="5">
        <v>3437</v>
      </c>
      <c r="U90">
        <v>3485</v>
      </c>
    </row>
    <row r="91" spans="2:21" ht="12">
      <c r="B91" t="str">
        <f>'[1]psdResult (2)'!F63</f>
        <v>Total Use</v>
      </c>
      <c r="C91" s="5">
        <v>1460</v>
      </c>
      <c r="D91" s="5">
        <v>1482</v>
      </c>
      <c r="E91" s="5">
        <v>1534</v>
      </c>
      <c r="F91" s="5">
        <v>1563</v>
      </c>
      <c r="G91" s="5">
        <v>1502</v>
      </c>
      <c r="H91" s="5">
        <v>1647</v>
      </c>
      <c r="I91" s="5">
        <v>1816</v>
      </c>
      <c r="J91" s="5">
        <v>1845</v>
      </c>
      <c r="K91" s="5">
        <v>2016</v>
      </c>
      <c r="L91" s="5">
        <v>1991</v>
      </c>
      <c r="M91" s="5">
        <v>1939</v>
      </c>
      <c r="N91" s="5">
        <v>2018</v>
      </c>
      <c r="O91" s="5">
        <v>2056</v>
      </c>
      <c r="P91" s="5">
        <v>2222</v>
      </c>
      <c r="Q91" s="5">
        <v>2061</v>
      </c>
      <c r="R91" s="5">
        <v>2070</v>
      </c>
      <c r="S91" s="5">
        <v>2096</v>
      </c>
      <c r="T91" s="5">
        <v>2192</v>
      </c>
      <c r="U91">
        <v>2208</v>
      </c>
    </row>
    <row r="92" spans="2:21" ht="12">
      <c r="B92" t="str">
        <f>'[1]psdResult (2)'!F64</f>
        <v>Ending Stocks</v>
      </c>
      <c r="C92" s="5">
        <v>295</v>
      </c>
      <c r="D92" s="5">
        <v>331</v>
      </c>
      <c r="E92" s="5">
        <v>295</v>
      </c>
      <c r="F92" s="5">
        <v>455</v>
      </c>
      <c r="G92" s="5">
        <v>569</v>
      </c>
      <c r="H92" s="5">
        <v>584</v>
      </c>
      <c r="I92" s="5">
        <v>823</v>
      </c>
      <c r="J92" s="5">
        <v>1049</v>
      </c>
      <c r="K92" s="5">
        <v>1028</v>
      </c>
      <c r="L92" s="5">
        <v>880</v>
      </c>
      <c r="M92" s="5">
        <v>623</v>
      </c>
      <c r="N92" s="5">
        <v>803</v>
      </c>
      <c r="O92" s="5">
        <v>970</v>
      </c>
      <c r="P92" s="5">
        <v>966</v>
      </c>
      <c r="Q92" s="5">
        <v>891</v>
      </c>
      <c r="R92" s="5">
        <v>851</v>
      </c>
      <c r="S92" s="5">
        <v>780</v>
      </c>
      <c r="T92" s="5">
        <v>850</v>
      </c>
      <c r="U92">
        <v>838</v>
      </c>
    </row>
    <row r="93" spans="1:17" ht="12.75">
      <c r="A93" s="4" t="s">
        <v>38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21" ht="12">
      <c r="A94" t="s">
        <v>39</v>
      </c>
      <c r="B94" t="str">
        <f>'[1]psdResult (2)'!F65</f>
        <v>Beginning Stocks</v>
      </c>
      <c r="C94" s="5">
        <v>710</v>
      </c>
      <c r="D94" s="5">
        <v>860</v>
      </c>
      <c r="E94" s="5">
        <v>210</v>
      </c>
      <c r="F94" s="5">
        <v>270</v>
      </c>
      <c r="G94" s="5">
        <v>1030</v>
      </c>
      <c r="H94" s="5">
        <v>585</v>
      </c>
      <c r="I94" s="5">
        <v>-285</v>
      </c>
      <c r="J94" s="5">
        <v>-485</v>
      </c>
      <c r="K94" s="5">
        <v>215</v>
      </c>
      <c r="L94" s="5">
        <v>-1135</v>
      </c>
      <c r="M94" s="5">
        <v>-835</v>
      </c>
      <c r="N94" s="5">
        <v>260</v>
      </c>
      <c r="O94" s="5">
        <v>260</v>
      </c>
      <c r="P94" s="5">
        <v>10</v>
      </c>
      <c r="Q94" s="5">
        <v>350</v>
      </c>
      <c r="R94" s="5">
        <v>950</v>
      </c>
      <c r="S94" s="5">
        <v>750</v>
      </c>
      <c r="T94" s="5">
        <v>850</v>
      </c>
      <c r="U94">
        <v>920</v>
      </c>
    </row>
    <row r="95" spans="2:21" ht="12">
      <c r="B95" t="str">
        <f>'[1]psdResult (2)'!F66</f>
        <v>Total Sugar Production</v>
      </c>
      <c r="C95" s="5">
        <v>17100</v>
      </c>
      <c r="D95" s="5">
        <v>20400</v>
      </c>
      <c r="E95" s="5">
        <v>23810</v>
      </c>
      <c r="F95" s="5">
        <v>26400</v>
      </c>
      <c r="G95" s="5">
        <v>28175</v>
      </c>
      <c r="H95" s="5">
        <v>26850</v>
      </c>
      <c r="I95" s="5">
        <v>31450</v>
      </c>
      <c r="J95" s="5">
        <v>31600</v>
      </c>
      <c r="K95" s="5">
        <v>31850</v>
      </c>
      <c r="L95" s="5">
        <v>36400</v>
      </c>
      <c r="M95" s="5">
        <v>38350</v>
      </c>
      <c r="N95" s="5">
        <v>36150</v>
      </c>
      <c r="O95" s="5">
        <v>38600</v>
      </c>
      <c r="P95" s="5">
        <v>37800</v>
      </c>
      <c r="Q95" s="5">
        <v>35950</v>
      </c>
      <c r="R95" s="5">
        <v>34650</v>
      </c>
      <c r="S95" s="5">
        <v>39150</v>
      </c>
      <c r="T95" s="5">
        <v>38870</v>
      </c>
      <c r="U95">
        <v>34200</v>
      </c>
    </row>
    <row r="96" spans="2:21" ht="12">
      <c r="B96" t="str">
        <f>'[1]psdResult (2)'!F67</f>
        <v>Total Imports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>
        <v>0</v>
      </c>
    </row>
    <row r="97" spans="2:21" ht="12">
      <c r="B97" t="str">
        <f>'[1]psdResult (2)'!F68</f>
        <v>Total Supply</v>
      </c>
      <c r="C97" s="5">
        <v>17810</v>
      </c>
      <c r="D97" s="5">
        <v>21260</v>
      </c>
      <c r="E97" s="5">
        <v>24020</v>
      </c>
      <c r="F97" s="5">
        <v>26670</v>
      </c>
      <c r="G97" s="5">
        <v>29205</v>
      </c>
      <c r="H97" s="5">
        <v>27435</v>
      </c>
      <c r="I97" s="5">
        <v>31165</v>
      </c>
      <c r="J97" s="5">
        <v>31115</v>
      </c>
      <c r="K97" s="5">
        <v>32065</v>
      </c>
      <c r="L97" s="5">
        <v>35265</v>
      </c>
      <c r="M97" s="5">
        <v>37515</v>
      </c>
      <c r="N97" s="5">
        <v>36410</v>
      </c>
      <c r="O97" s="5">
        <v>38860</v>
      </c>
      <c r="P97" s="5">
        <v>37810</v>
      </c>
      <c r="Q97" s="5">
        <v>36300</v>
      </c>
      <c r="R97" s="5">
        <v>35600</v>
      </c>
      <c r="S97" s="5">
        <v>39900</v>
      </c>
      <c r="T97" s="5">
        <v>39720</v>
      </c>
      <c r="U97">
        <v>35120</v>
      </c>
    </row>
    <row r="98" spans="2:21" ht="12">
      <c r="B98" t="str">
        <f>'[1]psdResult (2)'!F69</f>
        <v>Total Exports</v>
      </c>
      <c r="C98" s="5">
        <v>7700</v>
      </c>
      <c r="D98" s="5">
        <v>11600</v>
      </c>
      <c r="E98" s="5">
        <v>14000</v>
      </c>
      <c r="F98" s="5">
        <v>15240</v>
      </c>
      <c r="G98" s="5">
        <v>18020</v>
      </c>
      <c r="H98" s="5">
        <v>17090</v>
      </c>
      <c r="I98" s="5">
        <v>20850</v>
      </c>
      <c r="J98" s="5">
        <v>19500</v>
      </c>
      <c r="K98" s="5">
        <v>21550</v>
      </c>
      <c r="L98" s="5">
        <v>24300</v>
      </c>
      <c r="M98" s="5">
        <v>25800</v>
      </c>
      <c r="N98" s="5">
        <v>24650</v>
      </c>
      <c r="O98" s="5">
        <v>27650</v>
      </c>
      <c r="P98" s="5">
        <v>26200</v>
      </c>
      <c r="Q98" s="5">
        <v>23950</v>
      </c>
      <c r="R98" s="5">
        <v>24350</v>
      </c>
      <c r="S98" s="5">
        <v>28500</v>
      </c>
      <c r="T98" s="5">
        <v>28200</v>
      </c>
      <c r="U98">
        <v>23600</v>
      </c>
    </row>
    <row r="99" spans="2:21" ht="12">
      <c r="B99" t="str">
        <f>'[1]psdResult (2)'!F70</f>
        <v>Total Use</v>
      </c>
      <c r="C99" s="5">
        <v>9250</v>
      </c>
      <c r="D99" s="5">
        <v>9450</v>
      </c>
      <c r="E99" s="5">
        <v>9750</v>
      </c>
      <c r="F99" s="5">
        <v>10400</v>
      </c>
      <c r="G99" s="5">
        <v>10600</v>
      </c>
      <c r="H99" s="5">
        <v>10630</v>
      </c>
      <c r="I99" s="5">
        <v>10800</v>
      </c>
      <c r="J99" s="5">
        <v>11400</v>
      </c>
      <c r="K99" s="5">
        <v>11650</v>
      </c>
      <c r="L99" s="5">
        <v>11800</v>
      </c>
      <c r="M99" s="5">
        <v>11455</v>
      </c>
      <c r="N99" s="5">
        <v>11500</v>
      </c>
      <c r="O99" s="5">
        <v>11200</v>
      </c>
      <c r="P99" s="5">
        <v>11260</v>
      </c>
      <c r="Q99" s="5">
        <v>11400</v>
      </c>
      <c r="R99" s="5">
        <v>10500</v>
      </c>
      <c r="S99" s="5">
        <v>10550</v>
      </c>
      <c r="T99" s="5">
        <v>10600</v>
      </c>
      <c r="U99">
        <v>10670</v>
      </c>
    </row>
    <row r="100" spans="2:21" ht="12">
      <c r="B100" t="str">
        <f>'[1]psdResult (2)'!F71</f>
        <v>Ending Stocks</v>
      </c>
      <c r="C100" s="5">
        <v>860</v>
      </c>
      <c r="D100" s="5">
        <v>210</v>
      </c>
      <c r="E100" s="5">
        <v>270</v>
      </c>
      <c r="F100" s="5">
        <v>1030</v>
      </c>
      <c r="G100" s="5">
        <v>585</v>
      </c>
      <c r="H100" s="5">
        <v>-285</v>
      </c>
      <c r="I100" s="5">
        <v>-485</v>
      </c>
      <c r="J100" s="5">
        <v>215</v>
      </c>
      <c r="K100" s="5">
        <v>-1135</v>
      </c>
      <c r="L100" s="5">
        <v>-835</v>
      </c>
      <c r="M100" s="5">
        <v>260</v>
      </c>
      <c r="N100" s="5">
        <v>260</v>
      </c>
      <c r="O100" s="5">
        <v>10</v>
      </c>
      <c r="P100" s="5">
        <v>350</v>
      </c>
      <c r="Q100" s="5">
        <v>950</v>
      </c>
      <c r="R100" s="5">
        <v>750</v>
      </c>
      <c r="S100" s="5">
        <v>850</v>
      </c>
      <c r="T100" s="5">
        <v>920</v>
      </c>
      <c r="U100">
        <v>850</v>
      </c>
    </row>
    <row r="101" spans="3:17" ht="12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21" ht="12">
      <c r="A102" t="s">
        <v>40</v>
      </c>
      <c r="B102" t="str">
        <f>'[1]psdResult (2)'!F72</f>
        <v>Beginning Stocks</v>
      </c>
      <c r="C102" s="5">
        <v>60</v>
      </c>
      <c r="D102" s="5">
        <v>40</v>
      </c>
      <c r="E102" s="5">
        <v>59</v>
      </c>
      <c r="F102" s="5">
        <v>71</v>
      </c>
      <c r="G102" s="5">
        <v>97</v>
      </c>
      <c r="H102" s="5">
        <v>84</v>
      </c>
      <c r="I102" s="5">
        <v>96</v>
      </c>
      <c r="J102" s="5">
        <v>98</v>
      </c>
      <c r="K102" s="5">
        <v>170</v>
      </c>
      <c r="L102" s="5">
        <v>416</v>
      </c>
      <c r="M102" s="5">
        <v>405</v>
      </c>
      <c r="N102" s="5">
        <v>390</v>
      </c>
      <c r="O102" s="5">
        <v>335</v>
      </c>
      <c r="P102" s="5">
        <v>120</v>
      </c>
      <c r="Q102" s="5">
        <v>150</v>
      </c>
      <c r="R102" s="5">
        <v>205</v>
      </c>
      <c r="S102" s="5">
        <v>215</v>
      </c>
      <c r="T102" s="5">
        <v>162</v>
      </c>
      <c r="U102">
        <v>277</v>
      </c>
    </row>
    <row r="103" spans="2:21" ht="12">
      <c r="B103" t="str">
        <f>'[1]psdResult (2)'!F73</f>
        <v>Total Sugar Production</v>
      </c>
      <c r="C103" s="5">
        <v>2225</v>
      </c>
      <c r="D103" s="5">
        <v>2465</v>
      </c>
      <c r="E103" s="5">
        <v>2630</v>
      </c>
      <c r="F103" s="5">
        <v>2680</v>
      </c>
      <c r="G103" s="5">
        <v>2713</v>
      </c>
      <c r="H103" s="5">
        <v>2439</v>
      </c>
      <c r="I103" s="5">
        <v>2354</v>
      </c>
      <c r="J103" s="5">
        <v>2245</v>
      </c>
      <c r="K103" s="5">
        <v>2277</v>
      </c>
      <c r="L103" s="5">
        <v>2294</v>
      </c>
      <c r="M103" s="5">
        <v>2280</v>
      </c>
      <c r="N103" s="5">
        <v>2270</v>
      </c>
      <c r="O103" s="5">
        <v>1950</v>
      </c>
      <c r="P103" s="5">
        <v>2300</v>
      </c>
      <c r="Q103" s="5">
        <v>2350</v>
      </c>
      <c r="R103" s="5">
        <v>2250</v>
      </c>
      <c r="S103" s="5">
        <v>2300</v>
      </c>
      <c r="T103" s="5">
        <v>2500</v>
      </c>
      <c r="U103">
        <v>2400</v>
      </c>
    </row>
    <row r="104" spans="2:21" ht="12">
      <c r="B104" t="str">
        <f>'[1]psdResult (2)'!F74</f>
        <v>Total Imports</v>
      </c>
      <c r="C104" s="5">
        <v>15</v>
      </c>
      <c r="D104" s="5">
        <v>64</v>
      </c>
      <c r="E104" s="5">
        <v>88</v>
      </c>
      <c r="F104" s="5">
        <v>56</v>
      </c>
      <c r="G104" s="5">
        <v>25</v>
      </c>
      <c r="H104" s="5">
        <v>116</v>
      </c>
      <c r="I104" s="5">
        <v>195</v>
      </c>
      <c r="J104" s="5">
        <v>103</v>
      </c>
      <c r="K104" s="5">
        <v>139</v>
      </c>
      <c r="L104" s="5">
        <v>185</v>
      </c>
      <c r="M104" s="5">
        <v>160</v>
      </c>
      <c r="N104" s="5">
        <v>322</v>
      </c>
      <c r="O104" s="5">
        <v>332</v>
      </c>
      <c r="P104" s="5">
        <v>145</v>
      </c>
      <c r="Q104" s="5">
        <v>66</v>
      </c>
      <c r="R104" s="5">
        <v>195</v>
      </c>
      <c r="S104" s="5">
        <v>247</v>
      </c>
      <c r="T104" s="5">
        <v>260</v>
      </c>
      <c r="U104">
        <v>280</v>
      </c>
    </row>
    <row r="105" spans="2:21" ht="12">
      <c r="B105" t="str">
        <f>'[1]psdResult (2)'!F75</f>
        <v>Total Supply</v>
      </c>
      <c r="C105" s="5">
        <v>2300</v>
      </c>
      <c r="D105" s="5">
        <v>2569</v>
      </c>
      <c r="E105" s="5">
        <v>2777</v>
      </c>
      <c r="F105" s="5">
        <v>2807</v>
      </c>
      <c r="G105" s="5">
        <v>2835</v>
      </c>
      <c r="H105" s="5">
        <v>2639</v>
      </c>
      <c r="I105" s="5">
        <v>2645</v>
      </c>
      <c r="J105" s="5">
        <v>2446</v>
      </c>
      <c r="K105" s="5">
        <v>2586</v>
      </c>
      <c r="L105" s="5">
        <v>2895</v>
      </c>
      <c r="M105" s="5">
        <v>2845</v>
      </c>
      <c r="N105" s="5">
        <v>2982</v>
      </c>
      <c r="O105" s="5">
        <v>2617</v>
      </c>
      <c r="P105" s="5">
        <v>2565</v>
      </c>
      <c r="Q105" s="5">
        <v>2566</v>
      </c>
      <c r="R105" s="5">
        <v>2650</v>
      </c>
      <c r="S105" s="5">
        <v>2762</v>
      </c>
      <c r="T105" s="5">
        <v>2922</v>
      </c>
      <c r="U105">
        <v>2957</v>
      </c>
    </row>
    <row r="106" spans="2:21" ht="12">
      <c r="B106" t="str">
        <f>'[1]psdResult (2)'!F76</f>
        <v>Total Exports</v>
      </c>
      <c r="C106" s="5">
        <v>965</v>
      </c>
      <c r="D106" s="5">
        <v>1085</v>
      </c>
      <c r="E106" s="5">
        <v>1306</v>
      </c>
      <c r="F106" s="5">
        <v>1200</v>
      </c>
      <c r="G106" s="5">
        <v>1231</v>
      </c>
      <c r="H106" s="5">
        <v>988</v>
      </c>
      <c r="I106" s="5">
        <v>942</v>
      </c>
      <c r="J106" s="5">
        <v>661</v>
      </c>
      <c r="K106" s="5">
        <v>585</v>
      </c>
      <c r="L106" s="5">
        <v>870</v>
      </c>
      <c r="M106" s="5">
        <v>830</v>
      </c>
      <c r="N106" s="5">
        <v>876</v>
      </c>
      <c r="O106" s="5">
        <v>542</v>
      </c>
      <c r="P106" s="5">
        <v>900</v>
      </c>
      <c r="Q106" s="5">
        <v>835</v>
      </c>
      <c r="R106" s="5">
        <v>584</v>
      </c>
      <c r="S106" s="5">
        <v>695</v>
      </c>
      <c r="T106" s="5">
        <v>700</v>
      </c>
      <c r="U106">
        <v>700</v>
      </c>
    </row>
    <row r="107" spans="2:21" ht="12">
      <c r="B107" t="str">
        <f>'[1]psdResult (2)'!F77</f>
        <v>Total Use</v>
      </c>
      <c r="C107" s="5">
        <v>1295</v>
      </c>
      <c r="D107" s="5">
        <v>1425</v>
      </c>
      <c r="E107" s="5">
        <v>1400</v>
      </c>
      <c r="F107" s="5">
        <v>1510</v>
      </c>
      <c r="G107" s="5">
        <v>1520</v>
      </c>
      <c r="H107" s="5">
        <v>1555</v>
      </c>
      <c r="I107" s="5">
        <v>1605</v>
      </c>
      <c r="J107" s="5">
        <v>1615</v>
      </c>
      <c r="K107" s="5">
        <v>1585</v>
      </c>
      <c r="L107" s="5">
        <v>1620</v>
      </c>
      <c r="M107" s="5">
        <v>1625</v>
      </c>
      <c r="N107" s="5">
        <v>1771</v>
      </c>
      <c r="O107" s="5">
        <v>1955</v>
      </c>
      <c r="P107" s="5">
        <v>1515</v>
      </c>
      <c r="Q107" s="5">
        <v>1526</v>
      </c>
      <c r="R107" s="5">
        <v>1851</v>
      </c>
      <c r="S107" s="5">
        <v>1905</v>
      </c>
      <c r="T107" s="5">
        <v>1945</v>
      </c>
      <c r="U107">
        <v>1985</v>
      </c>
    </row>
    <row r="108" spans="2:21" ht="12">
      <c r="B108" t="str">
        <f>'[1]psdResult (2)'!F78</f>
        <v>Ending Stocks</v>
      </c>
      <c r="C108" s="5">
        <v>40</v>
      </c>
      <c r="D108" s="5">
        <v>59</v>
      </c>
      <c r="E108" s="5">
        <v>71</v>
      </c>
      <c r="F108" s="5">
        <v>97</v>
      </c>
      <c r="G108" s="5">
        <v>84</v>
      </c>
      <c r="H108" s="5">
        <v>96</v>
      </c>
      <c r="I108" s="5">
        <v>98</v>
      </c>
      <c r="J108" s="5">
        <v>170</v>
      </c>
      <c r="K108" s="5">
        <v>416</v>
      </c>
      <c r="L108" s="5">
        <v>405</v>
      </c>
      <c r="M108" s="5">
        <v>390</v>
      </c>
      <c r="N108" s="5">
        <v>335</v>
      </c>
      <c r="O108" s="5">
        <v>120</v>
      </c>
      <c r="P108" s="5">
        <v>150</v>
      </c>
      <c r="Q108" s="5">
        <v>205</v>
      </c>
      <c r="R108" s="5">
        <v>215</v>
      </c>
      <c r="S108" s="5">
        <v>162</v>
      </c>
      <c r="T108" s="5">
        <v>277</v>
      </c>
      <c r="U108">
        <v>272</v>
      </c>
    </row>
    <row r="109" spans="3:17" ht="12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21" ht="12">
      <c r="A110" t="s">
        <v>41</v>
      </c>
      <c r="B110" t="str">
        <f>'[1]psdResult (2)'!F79</f>
        <v>Beginning Stocks</v>
      </c>
      <c r="C110" s="5">
        <v>263</v>
      </c>
      <c r="D110" s="5">
        <v>146</v>
      </c>
      <c r="E110" s="5">
        <v>130</v>
      </c>
      <c r="F110" s="5">
        <v>76</v>
      </c>
      <c r="G110" s="5">
        <v>250</v>
      </c>
      <c r="H110" s="5">
        <v>232</v>
      </c>
      <c r="I110" s="5">
        <v>51</v>
      </c>
      <c r="J110" s="5">
        <v>53</v>
      </c>
      <c r="K110" s="5">
        <v>105</v>
      </c>
      <c r="L110" s="5">
        <v>266</v>
      </c>
      <c r="M110" s="5">
        <v>-22</v>
      </c>
      <c r="N110" s="5">
        <v>81</v>
      </c>
      <c r="O110" s="5">
        <v>232</v>
      </c>
      <c r="P110" s="5">
        <v>444</v>
      </c>
      <c r="Q110" s="5">
        <v>141</v>
      </c>
      <c r="R110" s="5">
        <v>328</v>
      </c>
      <c r="S110" s="5">
        <v>403</v>
      </c>
      <c r="T110" s="5">
        <v>185</v>
      </c>
      <c r="U110">
        <v>130</v>
      </c>
    </row>
    <row r="111" spans="2:21" ht="12">
      <c r="B111" t="str">
        <f>'[1]psdResult (2)'!F80</f>
        <v>Total Sugar Production</v>
      </c>
      <c r="C111" s="5">
        <v>1540</v>
      </c>
      <c r="D111" s="5">
        <v>1600</v>
      </c>
      <c r="E111" s="5">
        <v>1650</v>
      </c>
      <c r="F111" s="5">
        <v>1925</v>
      </c>
      <c r="G111" s="5">
        <v>1815</v>
      </c>
      <c r="H111" s="5">
        <v>2140</v>
      </c>
      <c r="I111" s="5">
        <v>2440</v>
      </c>
      <c r="J111" s="5">
        <v>2190</v>
      </c>
      <c r="K111" s="5">
        <v>2420</v>
      </c>
      <c r="L111" s="5">
        <v>2230</v>
      </c>
      <c r="M111" s="5">
        <v>2030</v>
      </c>
      <c r="N111" s="5">
        <v>2150</v>
      </c>
      <c r="O111" s="5">
        <v>2300</v>
      </c>
      <c r="P111" s="5">
        <v>1780</v>
      </c>
      <c r="Q111" s="5">
        <v>2150</v>
      </c>
      <c r="R111" s="5">
        <v>2060</v>
      </c>
      <c r="S111" s="5">
        <v>2050</v>
      </c>
      <c r="T111" s="5">
        <v>1810</v>
      </c>
      <c r="U111">
        <v>1820</v>
      </c>
    </row>
    <row r="112" spans="2:21" ht="12">
      <c r="B112" t="str">
        <f>'[1]psdResult (2)'!F81</f>
        <v>Total Imports</v>
      </c>
      <c r="C112" s="5">
        <v>2</v>
      </c>
      <c r="D112" s="5">
        <v>1</v>
      </c>
      <c r="E112" s="5">
        <v>1</v>
      </c>
      <c r="F112" s="5">
        <v>10</v>
      </c>
      <c r="G112" s="5">
        <v>5</v>
      </c>
      <c r="H112" s="5">
        <v>5</v>
      </c>
      <c r="I112" s="5">
        <v>2</v>
      </c>
      <c r="J112" s="5">
        <v>10</v>
      </c>
      <c r="K112" s="5">
        <v>23</v>
      </c>
      <c r="L112" s="5">
        <v>0</v>
      </c>
      <c r="M112" s="5">
        <v>73</v>
      </c>
      <c r="N112" s="5">
        <v>5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>
        <v>0</v>
      </c>
    </row>
    <row r="113" spans="2:21" ht="12">
      <c r="B113" t="str">
        <f>'[1]psdResult (2)'!F82</f>
        <v>Total Supply</v>
      </c>
      <c r="C113" s="5">
        <v>1805</v>
      </c>
      <c r="D113" s="5">
        <v>1747</v>
      </c>
      <c r="E113" s="5">
        <v>1781</v>
      </c>
      <c r="F113" s="5">
        <v>2011</v>
      </c>
      <c r="G113" s="5">
        <v>2070</v>
      </c>
      <c r="H113" s="5">
        <v>2377</v>
      </c>
      <c r="I113" s="5">
        <v>2493</v>
      </c>
      <c r="J113" s="5">
        <v>2253</v>
      </c>
      <c r="K113" s="5">
        <v>2548</v>
      </c>
      <c r="L113" s="5">
        <v>2496</v>
      </c>
      <c r="M113" s="5">
        <v>2081</v>
      </c>
      <c r="N113" s="5">
        <v>2236</v>
      </c>
      <c r="O113" s="5">
        <v>2532</v>
      </c>
      <c r="P113" s="5">
        <v>2224</v>
      </c>
      <c r="Q113" s="5">
        <v>2291</v>
      </c>
      <c r="R113" s="5">
        <v>2388</v>
      </c>
      <c r="S113" s="5">
        <v>2453</v>
      </c>
      <c r="T113" s="5">
        <v>1995</v>
      </c>
      <c r="U113">
        <v>1950</v>
      </c>
    </row>
    <row r="114" spans="2:21" ht="12">
      <c r="B114" t="str">
        <f>'[1]psdResult (2)'!F83</f>
        <v>Total Exports</v>
      </c>
      <c r="C114" s="5">
        <v>189</v>
      </c>
      <c r="D114" s="5">
        <v>138</v>
      </c>
      <c r="E114" s="5">
        <v>265</v>
      </c>
      <c r="F114" s="5">
        <v>203</v>
      </c>
      <c r="G114" s="5">
        <v>229</v>
      </c>
      <c r="H114" s="5">
        <v>642</v>
      </c>
      <c r="I114" s="5">
        <v>634</v>
      </c>
      <c r="J114" s="5">
        <v>341</v>
      </c>
      <c r="K114" s="5">
        <v>543</v>
      </c>
      <c r="L114" s="5">
        <v>778</v>
      </c>
      <c r="M114" s="5">
        <v>210</v>
      </c>
      <c r="N114" s="5">
        <v>194</v>
      </c>
      <c r="O114" s="5">
        <v>258</v>
      </c>
      <c r="P114" s="5">
        <v>234</v>
      </c>
      <c r="Q114" s="5">
        <v>113</v>
      </c>
      <c r="R114" s="5">
        <v>225</v>
      </c>
      <c r="S114" s="5">
        <v>617</v>
      </c>
      <c r="T114" s="5">
        <v>210</v>
      </c>
      <c r="U114">
        <v>150</v>
      </c>
    </row>
    <row r="115" spans="2:21" ht="12">
      <c r="B115" t="str">
        <f>'[1]psdResult (2)'!F84</f>
        <v>Total Use</v>
      </c>
      <c r="C115" s="5">
        <v>1470</v>
      </c>
      <c r="D115" s="5">
        <v>1479</v>
      </c>
      <c r="E115" s="5">
        <v>1440</v>
      </c>
      <c r="F115" s="5">
        <v>1558</v>
      </c>
      <c r="G115" s="5">
        <v>1609</v>
      </c>
      <c r="H115" s="5">
        <v>1684</v>
      </c>
      <c r="I115" s="5">
        <v>1806</v>
      </c>
      <c r="J115" s="5">
        <v>1807</v>
      </c>
      <c r="K115" s="5">
        <v>1739</v>
      </c>
      <c r="L115" s="5">
        <v>1740</v>
      </c>
      <c r="M115" s="5">
        <v>1790</v>
      </c>
      <c r="N115" s="5">
        <v>1810</v>
      </c>
      <c r="O115" s="5">
        <v>1830</v>
      </c>
      <c r="P115" s="5">
        <v>1849</v>
      </c>
      <c r="Q115" s="5">
        <v>1850</v>
      </c>
      <c r="R115" s="5">
        <v>1760</v>
      </c>
      <c r="S115" s="5">
        <v>1651</v>
      </c>
      <c r="T115" s="5">
        <v>1655</v>
      </c>
      <c r="U115">
        <v>1670</v>
      </c>
    </row>
    <row r="116" spans="2:21" ht="12">
      <c r="B116" t="str">
        <f>'[1]psdResult (2)'!F85</f>
        <v>Ending Stocks</v>
      </c>
      <c r="C116" s="5">
        <v>146</v>
      </c>
      <c r="D116" s="5">
        <v>130</v>
      </c>
      <c r="E116" s="5">
        <v>76</v>
      </c>
      <c r="F116" s="5">
        <v>250</v>
      </c>
      <c r="G116" s="5">
        <v>232</v>
      </c>
      <c r="H116" s="5">
        <v>51</v>
      </c>
      <c r="I116" s="5">
        <v>53</v>
      </c>
      <c r="J116" s="5">
        <v>105</v>
      </c>
      <c r="K116" s="5">
        <v>266</v>
      </c>
      <c r="L116" s="5">
        <v>-22</v>
      </c>
      <c r="M116" s="5">
        <v>81</v>
      </c>
      <c r="N116" s="5">
        <v>232</v>
      </c>
      <c r="O116" s="5">
        <v>444</v>
      </c>
      <c r="P116" s="5">
        <v>141</v>
      </c>
      <c r="Q116" s="5">
        <v>328</v>
      </c>
      <c r="R116" s="5">
        <v>403</v>
      </c>
      <c r="S116" s="5">
        <v>185</v>
      </c>
      <c r="T116" s="5">
        <v>130</v>
      </c>
      <c r="U116">
        <v>130</v>
      </c>
    </row>
    <row r="117" spans="3:17" ht="12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21" ht="12">
      <c r="A118" t="s">
        <v>42</v>
      </c>
      <c r="B118" t="s">
        <v>26</v>
      </c>
      <c r="C118" s="5">
        <f>C126-(C94+C102+C110)</f>
        <v>1050</v>
      </c>
      <c r="D118" s="5">
        <f aca="true" t="shared" si="12" ref="D118:R118">D126-(D94+D102+D110)</f>
        <v>1227</v>
      </c>
      <c r="E118" s="5">
        <f t="shared" si="12"/>
        <v>1483</v>
      </c>
      <c r="F118" s="5">
        <f t="shared" si="12"/>
        <v>1481</v>
      </c>
      <c r="G118" s="5">
        <f t="shared" si="12"/>
        <v>1307</v>
      </c>
      <c r="H118" s="5">
        <f t="shared" si="12"/>
        <v>1276</v>
      </c>
      <c r="I118" s="5">
        <f t="shared" si="12"/>
        <v>1169</v>
      </c>
      <c r="J118" s="5">
        <f t="shared" si="12"/>
        <v>1097</v>
      </c>
      <c r="K118" s="5">
        <f t="shared" si="12"/>
        <v>1230</v>
      </c>
      <c r="L118" s="5">
        <f t="shared" si="12"/>
        <v>1143</v>
      </c>
      <c r="M118" s="5">
        <f t="shared" si="12"/>
        <v>1060</v>
      </c>
      <c r="N118" s="5">
        <f t="shared" si="12"/>
        <v>1233</v>
      </c>
      <c r="O118" s="5">
        <f t="shared" si="12"/>
        <v>1272</v>
      </c>
      <c r="P118" s="5">
        <f t="shared" si="12"/>
        <v>1087</v>
      </c>
      <c r="Q118" s="5">
        <f t="shared" si="12"/>
        <v>1070</v>
      </c>
      <c r="R118" s="5">
        <f t="shared" si="12"/>
        <v>994</v>
      </c>
      <c r="S118" s="5">
        <f>S126-(S94+S102+S110)</f>
        <v>804</v>
      </c>
      <c r="T118" s="5">
        <f>T126-(T94+T102+T110)</f>
        <v>680</v>
      </c>
      <c r="U118" s="5">
        <f>U126-(U94+U102+U110)</f>
        <v>655</v>
      </c>
    </row>
    <row r="119" spans="2:21" ht="12">
      <c r="B119" t="s">
        <v>27</v>
      </c>
      <c r="C119" s="5">
        <f aca="true" t="shared" si="13" ref="C119:S119">C127-(C95+C103+C111)</f>
        <v>3038</v>
      </c>
      <c r="D119" s="5">
        <f t="shared" si="13"/>
        <v>3224</v>
      </c>
      <c r="E119" s="5">
        <f t="shared" si="13"/>
        <v>3384</v>
      </c>
      <c r="F119" s="5">
        <f t="shared" si="13"/>
        <v>3126</v>
      </c>
      <c r="G119" s="5">
        <f t="shared" si="13"/>
        <v>3012</v>
      </c>
      <c r="H119" s="5">
        <f t="shared" si="13"/>
        <v>2961</v>
      </c>
      <c r="I119" s="5">
        <f t="shared" si="13"/>
        <v>3073</v>
      </c>
      <c r="J119" s="5">
        <f t="shared" si="13"/>
        <v>3240</v>
      </c>
      <c r="K119" s="5">
        <f t="shared" si="13"/>
        <v>3299</v>
      </c>
      <c r="L119" s="5">
        <f t="shared" si="13"/>
        <v>2954</v>
      </c>
      <c r="M119" s="5">
        <f t="shared" si="13"/>
        <v>3190</v>
      </c>
      <c r="N119" s="5">
        <f t="shared" si="13"/>
        <v>3318</v>
      </c>
      <c r="O119" s="5">
        <f t="shared" si="13"/>
        <v>3296</v>
      </c>
      <c r="P119" s="5">
        <f t="shared" si="13"/>
        <v>3390</v>
      </c>
      <c r="Q119" s="5">
        <f t="shared" si="13"/>
        <v>3646</v>
      </c>
      <c r="R119" s="5">
        <f t="shared" si="13"/>
        <v>3021</v>
      </c>
      <c r="S119" s="5">
        <f t="shared" si="13"/>
        <v>3082</v>
      </c>
      <c r="T119" s="5">
        <f aca="true" t="shared" si="14" ref="T119:U124">T127-(T95+T103+T111)</f>
        <v>3063</v>
      </c>
      <c r="U119" s="5">
        <f t="shared" si="14"/>
        <v>3155</v>
      </c>
    </row>
    <row r="120" spans="2:21" ht="12">
      <c r="B120" t="s">
        <v>28</v>
      </c>
      <c r="C120" s="5">
        <f aca="true" t="shared" si="15" ref="C120:S120">C128-(C96+C104+C112)</f>
        <v>886</v>
      </c>
      <c r="D120" s="5">
        <f t="shared" si="15"/>
        <v>976</v>
      </c>
      <c r="E120" s="5">
        <f t="shared" si="15"/>
        <v>661</v>
      </c>
      <c r="F120" s="5">
        <f t="shared" si="15"/>
        <v>575</v>
      </c>
      <c r="G120" s="5">
        <f t="shared" si="15"/>
        <v>778</v>
      </c>
      <c r="H120" s="5">
        <f t="shared" si="15"/>
        <v>838</v>
      </c>
      <c r="I120" s="5">
        <f t="shared" si="15"/>
        <v>945</v>
      </c>
      <c r="J120" s="5">
        <f t="shared" si="15"/>
        <v>1104</v>
      </c>
      <c r="K120" s="5">
        <f t="shared" si="15"/>
        <v>1487</v>
      </c>
      <c r="L120" s="5">
        <f t="shared" si="15"/>
        <v>1644</v>
      </c>
      <c r="M120" s="5">
        <f t="shared" si="15"/>
        <v>1873</v>
      </c>
      <c r="N120" s="5">
        <f t="shared" si="15"/>
        <v>1689</v>
      </c>
      <c r="O120" s="5">
        <f t="shared" si="15"/>
        <v>1825</v>
      </c>
      <c r="P120" s="5">
        <f t="shared" si="15"/>
        <v>1675</v>
      </c>
      <c r="Q120" s="5">
        <f t="shared" si="15"/>
        <v>1814</v>
      </c>
      <c r="R120" s="5">
        <f t="shared" si="15"/>
        <v>2254</v>
      </c>
      <c r="S120" s="5">
        <f t="shared" si="15"/>
        <v>1622</v>
      </c>
      <c r="T120" s="5">
        <f t="shared" si="14"/>
        <v>2203</v>
      </c>
      <c r="U120" s="5">
        <f t="shared" si="14"/>
        <v>1993</v>
      </c>
    </row>
    <row r="121" spans="2:21" ht="12">
      <c r="B121" t="s">
        <v>29</v>
      </c>
      <c r="C121" s="5">
        <f aca="true" t="shared" si="16" ref="C121:S121">C129-(C97+C105+C113)</f>
        <v>4974</v>
      </c>
      <c r="D121" s="5">
        <f t="shared" si="16"/>
        <v>5427</v>
      </c>
      <c r="E121" s="5">
        <f t="shared" si="16"/>
        <v>5528</v>
      </c>
      <c r="F121" s="5">
        <f t="shared" si="16"/>
        <v>5182</v>
      </c>
      <c r="G121" s="5">
        <f t="shared" si="16"/>
        <v>5097</v>
      </c>
      <c r="H121" s="5">
        <f t="shared" si="16"/>
        <v>5075</v>
      </c>
      <c r="I121" s="5">
        <f t="shared" si="16"/>
        <v>5187</v>
      </c>
      <c r="J121" s="5">
        <f t="shared" si="16"/>
        <v>5441</v>
      </c>
      <c r="K121" s="5">
        <f t="shared" si="16"/>
        <v>6016</v>
      </c>
      <c r="L121" s="5">
        <f t="shared" si="16"/>
        <v>5741</v>
      </c>
      <c r="M121" s="5">
        <f t="shared" si="16"/>
        <v>6123</v>
      </c>
      <c r="N121" s="5">
        <f t="shared" si="16"/>
        <v>6240</v>
      </c>
      <c r="O121" s="5">
        <f t="shared" si="16"/>
        <v>6393</v>
      </c>
      <c r="P121" s="5">
        <f t="shared" si="16"/>
        <v>6152</v>
      </c>
      <c r="Q121" s="5">
        <f t="shared" si="16"/>
        <v>6530</v>
      </c>
      <c r="R121" s="5">
        <f t="shared" si="16"/>
        <v>6269</v>
      </c>
      <c r="S121" s="5">
        <f t="shared" si="16"/>
        <v>5508</v>
      </c>
      <c r="T121" s="5">
        <f t="shared" si="14"/>
        <v>5946</v>
      </c>
      <c r="U121" s="5">
        <f t="shared" si="14"/>
        <v>5803</v>
      </c>
    </row>
    <row r="122" spans="2:21" ht="12">
      <c r="B122" t="s">
        <v>30</v>
      </c>
      <c r="C122" s="5">
        <f aca="true" t="shared" si="17" ref="C122:S122">C130-(C98+C106+C114)</f>
        <v>430</v>
      </c>
      <c r="D122" s="5">
        <f t="shared" si="17"/>
        <v>528</v>
      </c>
      <c r="E122" s="5">
        <f t="shared" si="17"/>
        <v>603</v>
      </c>
      <c r="F122" s="5">
        <f t="shared" si="17"/>
        <v>618</v>
      </c>
      <c r="G122" s="5">
        <f t="shared" si="17"/>
        <v>453</v>
      </c>
      <c r="H122" s="5">
        <f t="shared" si="17"/>
        <v>326</v>
      </c>
      <c r="I122" s="5">
        <f t="shared" si="17"/>
        <v>410</v>
      </c>
      <c r="J122" s="5">
        <f t="shared" si="17"/>
        <v>417</v>
      </c>
      <c r="K122" s="5">
        <f t="shared" si="17"/>
        <v>351</v>
      </c>
      <c r="L122" s="5">
        <f t="shared" si="17"/>
        <v>377</v>
      </c>
      <c r="M122" s="5">
        <f t="shared" si="17"/>
        <v>359</v>
      </c>
      <c r="N122" s="5">
        <f t="shared" si="17"/>
        <v>300</v>
      </c>
      <c r="O122" s="5">
        <f t="shared" si="17"/>
        <v>441</v>
      </c>
      <c r="P122" s="5">
        <f t="shared" si="17"/>
        <v>422</v>
      </c>
      <c r="Q122" s="5">
        <f t="shared" si="17"/>
        <v>493</v>
      </c>
      <c r="R122" s="5">
        <f t="shared" si="17"/>
        <v>559</v>
      </c>
      <c r="S122" s="5">
        <f t="shared" si="17"/>
        <v>430</v>
      </c>
      <c r="T122" s="5">
        <f t="shared" si="14"/>
        <v>477</v>
      </c>
      <c r="U122" s="5">
        <f t="shared" si="14"/>
        <v>357</v>
      </c>
    </row>
    <row r="123" spans="2:21" ht="12">
      <c r="B123" t="s">
        <v>31</v>
      </c>
      <c r="C123" s="5">
        <f aca="true" t="shared" si="18" ref="C123:S123">C131-(C99+C107+C115)</f>
        <v>3317</v>
      </c>
      <c r="D123" s="5">
        <f t="shared" si="18"/>
        <v>3416</v>
      </c>
      <c r="E123" s="5">
        <f t="shared" si="18"/>
        <v>3444</v>
      </c>
      <c r="F123" s="5">
        <f t="shared" si="18"/>
        <v>3257</v>
      </c>
      <c r="G123" s="5">
        <f t="shared" si="18"/>
        <v>3368</v>
      </c>
      <c r="H123" s="5">
        <f t="shared" si="18"/>
        <v>3580</v>
      </c>
      <c r="I123" s="5">
        <f t="shared" si="18"/>
        <v>3680</v>
      </c>
      <c r="J123" s="5">
        <f t="shared" si="18"/>
        <v>3794</v>
      </c>
      <c r="K123" s="5">
        <f t="shared" si="18"/>
        <v>4522</v>
      </c>
      <c r="L123" s="5">
        <f t="shared" si="18"/>
        <v>4304</v>
      </c>
      <c r="M123" s="5">
        <f t="shared" si="18"/>
        <v>4531</v>
      </c>
      <c r="N123" s="5">
        <f t="shared" si="18"/>
        <v>4668</v>
      </c>
      <c r="O123" s="5">
        <f t="shared" si="18"/>
        <v>4865</v>
      </c>
      <c r="P123" s="5">
        <f t="shared" si="18"/>
        <v>4660</v>
      </c>
      <c r="Q123" s="5">
        <f t="shared" si="18"/>
        <v>5043</v>
      </c>
      <c r="R123" s="5">
        <f t="shared" si="18"/>
        <v>4906</v>
      </c>
      <c r="S123" s="5">
        <f t="shared" si="18"/>
        <v>4398</v>
      </c>
      <c r="T123" s="5">
        <f t="shared" si="14"/>
        <v>4814</v>
      </c>
      <c r="U123" s="5">
        <f t="shared" si="14"/>
        <v>4810</v>
      </c>
    </row>
    <row r="124" spans="2:21" ht="12">
      <c r="B124" t="s">
        <v>32</v>
      </c>
      <c r="C124" s="5">
        <f aca="true" t="shared" si="19" ref="C124:S124">C132-(C100+C108+C116)</f>
        <v>1227</v>
      </c>
      <c r="D124" s="5">
        <f t="shared" si="19"/>
        <v>1483</v>
      </c>
      <c r="E124" s="5">
        <f t="shared" si="19"/>
        <v>1481</v>
      </c>
      <c r="F124" s="5">
        <f t="shared" si="19"/>
        <v>1307</v>
      </c>
      <c r="G124" s="5">
        <f t="shared" si="19"/>
        <v>1276</v>
      </c>
      <c r="H124" s="5">
        <f t="shared" si="19"/>
        <v>1169</v>
      </c>
      <c r="I124" s="5">
        <f t="shared" si="19"/>
        <v>1097</v>
      </c>
      <c r="J124" s="5">
        <f t="shared" si="19"/>
        <v>1230</v>
      </c>
      <c r="K124" s="5">
        <f t="shared" si="19"/>
        <v>1143</v>
      </c>
      <c r="L124" s="5">
        <f t="shared" si="19"/>
        <v>1060</v>
      </c>
      <c r="M124" s="5">
        <f t="shared" si="19"/>
        <v>1233</v>
      </c>
      <c r="N124" s="5">
        <f t="shared" si="19"/>
        <v>1272</v>
      </c>
      <c r="O124" s="5">
        <f t="shared" si="19"/>
        <v>1087</v>
      </c>
      <c r="P124" s="5">
        <f t="shared" si="19"/>
        <v>1070</v>
      </c>
      <c r="Q124" s="5">
        <f t="shared" si="19"/>
        <v>994</v>
      </c>
      <c r="R124" s="5">
        <f t="shared" si="19"/>
        <v>804</v>
      </c>
      <c r="S124" s="5">
        <f t="shared" si="19"/>
        <v>680</v>
      </c>
      <c r="T124" s="5">
        <f t="shared" si="14"/>
        <v>655</v>
      </c>
      <c r="U124" s="5">
        <f t="shared" si="14"/>
        <v>636</v>
      </c>
    </row>
    <row r="125" spans="3:17" ht="12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21" ht="12">
      <c r="A126" t="s">
        <v>43</v>
      </c>
      <c r="B126" t="str">
        <f>'[1]psdResult (2)'!F86</f>
        <v>Beginning Stocks</v>
      </c>
      <c r="C126" s="5">
        <v>2083</v>
      </c>
      <c r="D126" s="5">
        <v>2273</v>
      </c>
      <c r="E126" s="5">
        <v>1882</v>
      </c>
      <c r="F126" s="5">
        <v>1898</v>
      </c>
      <c r="G126" s="5">
        <v>2684</v>
      </c>
      <c r="H126" s="5">
        <v>2177</v>
      </c>
      <c r="I126" s="5">
        <v>1031</v>
      </c>
      <c r="J126" s="5">
        <v>763</v>
      </c>
      <c r="K126" s="5">
        <v>1720</v>
      </c>
      <c r="L126" s="5">
        <v>690</v>
      </c>
      <c r="M126" s="5">
        <v>608</v>
      </c>
      <c r="N126" s="5">
        <v>1964</v>
      </c>
      <c r="O126" s="5">
        <v>2099</v>
      </c>
      <c r="P126" s="5">
        <v>1661</v>
      </c>
      <c r="Q126" s="5">
        <v>1711</v>
      </c>
      <c r="R126" s="5">
        <v>2477</v>
      </c>
      <c r="S126" s="5">
        <v>2172</v>
      </c>
      <c r="T126" s="5">
        <v>1877</v>
      </c>
      <c r="U126">
        <v>1982</v>
      </c>
    </row>
    <row r="127" spans="2:21" ht="12">
      <c r="B127" t="str">
        <f>'[1]psdResult (2)'!F87</f>
        <v>Total Sugar Production</v>
      </c>
      <c r="C127" s="5">
        <v>23903</v>
      </c>
      <c r="D127" s="5">
        <v>27689</v>
      </c>
      <c r="E127" s="5">
        <v>31474</v>
      </c>
      <c r="F127" s="5">
        <v>34131</v>
      </c>
      <c r="G127" s="5">
        <v>35715</v>
      </c>
      <c r="H127" s="5">
        <v>34390</v>
      </c>
      <c r="I127" s="5">
        <v>39317</v>
      </c>
      <c r="J127" s="5">
        <v>39275</v>
      </c>
      <c r="K127" s="5">
        <v>39846</v>
      </c>
      <c r="L127" s="5">
        <v>43878</v>
      </c>
      <c r="M127" s="5">
        <v>45850</v>
      </c>
      <c r="N127" s="5">
        <v>43888</v>
      </c>
      <c r="O127" s="5">
        <v>46146</v>
      </c>
      <c r="P127" s="5">
        <v>45270</v>
      </c>
      <c r="Q127" s="5">
        <v>44096</v>
      </c>
      <c r="R127" s="5">
        <v>41981</v>
      </c>
      <c r="S127" s="5">
        <v>46582</v>
      </c>
      <c r="T127" s="5">
        <v>46243</v>
      </c>
      <c r="U127">
        <v>41575</v>
      </c>
    </row>
    <row r="128" spans="2:21" ht="12">
      <c r="B128" t="str">
        <f>'[1]psdResult (2)'!F88</f>
        <v>Total Imports</v>
      </c>
      <c r="C128" s="5">
        <v>903</v>
      </c>
      <c r="D128" s="5">
        <v>1041</v>
      </c>
      <c r="E128" s="5">
        <v>750</v>
      </c>
      <c r="F128" s="5">
        <v>641</v>
      </c>
      <c r="G128" s="5">
        <v>808</v>
      </c>
      <c r="H128" s="5">
        <v>959</v>
      </c>
      <c r="I128" s="5">
        <v>1142</v>
      </c>
      <c r="J128" s="5">
        <v>1217</v>
      </c>
      <c r="K128" s="5">
        <v>1649</v>
      </c>
      <c r="L128" s="5">
        <v>1829</v>
      </c>
      <c r="M128" s="5">
        <v>2106</v>
      </c>
      <c r="N128" s="5">
        <v>2016</v>
      </c>
      <c r="O128" s="5">
        <v>2157</v>
      </c>
      <c r="P128" s="5">
        <v>1820</v>
      </c>
      <c r="Q128" s="5">
        <v>1880</v>
      </c>
      <c r="R128" s="5">
        <v>2449</v>
      </c>
      <c r="S128" s="5">
        <v>1869</v>
      </c>
      <c r="T128" s="5">
        <v>2463</v>
      </c>
      <c r="U128">
        <v>2273</v>
      </c>
    </row>
    <row r="129" spans="2:21" ht="12">
      <c r="B129" t="str">
        <f>'[1]psdResult (2)'!F89</f>
        <v>Total Supply</v>
      </c>
      <c r="C129" s="5">
        <v>26889</v>
      </c>
      <c r="D129" s="5">
        <v>31003</v>
      </c>
      <c r="E129" s="5">
        <v>34106</v>
      </c>
      <c r="F129" s="5">
        <v>36670</v>
      </c>
      <c r="G129" s="5">
        <v>39207</v>
      </c>
      <c r="H129" s="5">
        <v>37526</v>
      </c>
      <c r="I129" s="5">
        <v>41490</v>
      </c>
      <c r="J129" s="5">
        <v>41255</v>
      </c>
      <c r="K129" s="5">
        <v>43215</v>
      </c>
      <c r="L129" s="5">
        <v>46397</v>
      </c>
      <c r="M129" s="5">
        <v>48564</v>
      </c>
      <c r="N129" s="5">
        <v>47868</v>
      </c>
      <c r="O129" s="5">
        <v>50402</v>
      </c>
      <c r="P129" s="5">
        <v>48751</v>
      </c>
      <c r="Q129" s="5">
        <v>47687</v>
      </c>
      <c r="R129" s="5">
        <v>46907</v>
      </c>
      <c r="S129" s="5">
        <v>50623</v>
      </c>
      <c r="T129" s="5">
        <v>50583</v>
      </c>
      <c r="U129">
        <v>45830</v>
      </c>
    </row>
    <row r="130" spans="2:21" ht="12">
      <c r="B130" t="str">
        <f>'[1]psdResult (2)'!F90</f>
        <v>Total Exports</v>
      </c>
      <c r="C130" s="5">
        <v>9284</v>
      </c>
      <c r="D130" s="5">
        <v>13351</v>
      </c>
      <c r="E130" s="5">
        <v>16174</v>
      </c>
      <c r="F130" s="5">
        <v>17261</v>
      </c>
      <c r="G130" s="5">
        <v>19933</v>
      </c>
      <c r="H130" s="5">
        <v>19046</v>
      </c>
      <c r="I130" s="5">
        <v>22836</v>
      </c>
      <c r="J130" s="5">
        <v>20919</v>
      </c>
      <c r="K130" s="5">
        <v>23029</v>
      </c>
      <c r="L130" s="5">
        <v>26325</v>
      </c>
      <c r="M130" s="5">
        <v>27199</v>
      </c>
      <c r="N130" s="5">
        <v>26020</v>
      </c>
      <c r="O130" s="5">
        <v>28891</v>
      </c>
      <c r="P130" s="5">
        <v>27756</v>
      </c>
      <c r="Q130" s="5">
        <v>25391</v>
      </c>
      <c r="R130" s="5">
        <v>25718</v>
      </c>
      <c r="S130" s="5">
        <v>30242</v>
      </c>
      <c r="T130" s="5">
        <v>29587</v>
      </c>
      <c r="U130">
        <v>24807</v>
      </c>
    </row>
    <row r="131" spans="2:21" ht="12">
      <c r="B131" t="str">
        <f>'[1]psdResult (2)'!F91</f>
        <v>Total Use</v>
      </c>
      <c r="C131" s="5">
        <v>15332</v>
      </c>
      <c r="D131" s="5">
        <v>15770</v>
      </c>
      <c r="E131" s="5">
        <v>16034</v>
      </c>
      <c r="F131" s="5">
        <v>16725</v>
      </c>
      <c r="G131" s="5">
        <v>17097</v>
      </c>
      <c r="H131" s="5">
        <v>17449</v>
      </c>
      <c r="I131" s="5">
        <v>17891</v>
      </c>
      <c r="J131" s="5">
        <v>18616</v>
      </c>
      <c r="K131" s="5">
        <v>19496</v>
      </c>
      <c r="L131" s="5">
        <v>19464</v>
      </c>
      <c r="M131" s="5">
        <v>19401</v>
      </c>
      <c r="N131" s="5">
        <v>19749</v>
      </c>
      <c r="O131" s="5">
        <v>19850</v>
      </c>
      <c r="P131" s="5">
        <v>19284</v>
      </c>
      <c r="Q131" s="5">
        <v>19819</v>
      </c>
      <c r="R131" s="5">
        <v>19017</v>
      </c>
      <c r="S131" s="5">
        <v>18504</v>
      </c>
      <c r="T131" s="5">
        <v>19014</v>
      </c>
      <c r="U131">
        <v>19135</v>
      </c>
    </row>
    <row r="132" spans="2:21" ht="12">
      <c r="B132" t="str">
        <f>'[1]psdResult (2)'!F92</f>
        <v>Ending Stocks</v>
      </c>
      <c r="C132" s="5">
        <v>2273</v>
      </c>
      <c r="D132" s="5">
        <v>1882</v>
      </c>
      <c r="E132" s="5">
        <v>1898</v>
      </c>
      <c r="F132" s="5">
        <v>2684</v>
      </c>
      <c r="G132" s="5">
        <v>2177</v>
      </c>
      <c r="H132" s="5">
        <v>1031</v>
      </c>
      <c r="I132" s="5">
        <v>763</v>
      </c>
      <c r="J132" s="5">
        <v>1720</v>
      </c>
      <c r="K132" s="5">
        <v>690</v>
      </c>
      <c r="L132" s="5">
        <v>608</v>
      </c>
      <c r="M132" s="5">
        <v>1964</v>
      </c>
      <c r="N132" s="5">
        <v>2099</v>
      </c>
      <c r="O132" s="5">
        <v>1661</v>
      </c>
      <c r="P132" s="5">
        <v>1711</v>
      </c>
      <c r="Q132" s="5">
        <v>2477</v>
      </c>
      <c r="R132" s="5">
        <v>2172</v>
      </c>
      <c r="S132" s="5">
        <v>1877</v>
      </c>
      <c r="T132" s="5">
        <v>1982</v>
      </c>
      <c r="U132">
        <v>1888</v>
      </c>
    </row>
    <row r="133" spans="3:17" ht="12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2.75">
      <c r="A134" s="4" t="s">
        <v>44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21" ht="12" customHeight="1">
      <c r="A135" t="s">
        <v>45</v>
      </c>
      <c r="B135" t="str">
        <f>'[1]psdResult (2)'!F100</f>
        <v>Beginning Stocks</v>
      </c>
      <c r="C135" s="6">
        <v>5742</v>
      </c>
      <c r="D135" s="6">
        <v>5719</v>
      </c>
      <c r="E135" s="6">
        <v>4943</v>
      </c>
      <c r="F135" s="6">
        <v>5803</v>
      </c>
      <c r="G135" s="6">
        <v>5481</v>
      </c>
      <c r="H135" s="6">
        <v>6210</v>
      </c>
      <c r="I135" s="6">
        <v>5088</v>
      </c>
      <c r="J135" s="6">
        <v>2720</v>
      </c>
      <c r="K135" s="6">
        <v>3130</v>
      </c>
      <c r="L135" s="6">
        <v>2232</v>
      </c>
      <c r="M135" s="6">
        <v>1433</v>
      </c>
      <c r="N135" s="6">
        <v>1974</v>
      </c>
      <c r="O135" s="6">
        <v>3303</v>
      </c>
      <c r="P135" s="6">
        <v>3836</v>
      </c>
      <c r="Q135" s="6">
        <v>3066</v>
      </c>
      <c r="R135" s="5">
        <v>4151</v>
      </c>
      <c r="S135" s="5">
        <v>1241</v>
      </c>
      <c r="T135" s="5">
        <v>1940</v>
      </c>
      <c r="U135">
        <v>1990</v>
      </c>
    </row>
    <row r="136" spans="2:21" ht="12">
      <c r="B136" t="str">
        <f>'[1]psdResult (2)'!F101</f>
        <v>Total Sugar Production</v>
      </c>
      <c r="C136" s="6">
        <v>22124</v>
      </c>
      <c r="D136" s="6">
        <v>19354</v>
      </c>
      <c r="E136" s="6">
        <v>22486</v>
      </c>
      <c r="F136" s="6">
        <v>20605</v>
      </c>
      <c r="G136" s="6">
        <v>21882</v>
      </c>
      <c r="H136" s="6">
        <v>21681</v>
      </c>
      <c r="I136" s="6">
        <v>17987</v>
      </c>
      <c r="J136" s="6">
        <v>15834</v>
      </c>
      <c r="K136" s="6">
        <v>14290</v>
      </c>
      <c r="L136" s="6">
        <v>16897</v>
      </c>
      <c r="M136" s="6">
        <v>15939</v>
      </c>
      <c r="N136" s="6">
        <v>18320</v>
      </c>
      <c r="O136" s="6">
        <v>16655</v>
      </c>
      <c r="P136" s="6">
        <v>16020</v>
      </c>
      <c r="Q136" s="6">
        <v>18449</v>
      </c>
      <c r="R136" s="5">
        <v>14283</v>
      </c>
      <c r="S136" s="5">
        <v>18313</v>
      </c>
      <c r="T136" s="5">
        <v>21150</v>
      </c>
      <c r="U136">
        <v>20300</v>
      </c>
    </row>
    <row r="137" spans="2:21" ht="12">
      <c r="B137" t="str">
        <f>'[1]psdResult (2)'!F102</f>
        <v>Total Imports</v>
      </c>
      <c r="C137" s="6">
        <v>3262</v>
      </c>
      <c r="D137" s="6">
        <v>3417</v>
      </c>
      <c r="E137" s="6">
        <v>3869</v>
      </c>
      <c r="F137" s="6">
        <v>3310</v>
      </c>
      <c r="G137" s="6">
        <v>3449</v>
      </c>
      <c r="H137" s="6">
        <v>3667</v>
      </c>
      <c r="I137" s="6">
        <v>3530</v>
      </c>
      <c r="J137" s="6">
        <v>2948</v>
      </c>
      <c r="K137" s="6">
        <v>3180</v>
      </c>
      <c r="L137" s="6">
        <v>2561</v>
      </c>
      <c r="M137" s="6">
        <v>3755</v>
      </c>
      <c r="N137" s="6">
        <v>3552</v>
      </c>
      <c r="O137" s="6">
        <v>3790</v>
      </c>
      <c r="P137" s="6">
        <v>3262</v>
      </c>
      <c r="Q137" s="6">
        <v>2918</v>
      </c>
      <c r="R137" s="5">
        <v>3055</v>
      </c>
      <c r="S137" s="5">
        <v>2599</v>
      </c>
      <c r="T137" s="5">
        <v>1400</v>
      </c>
      <c r="U137">
        <v>1400</v>
      </c>
    </row>
    <row r="138" spans="2:21" ht="12">
      <c r="B138" t="str">
        <f>'[1]psdResult (2)'!F103</f>
        <v>Total Supply</v>
      </c>
      <c r="C138" s="6">
        <v>31128</v>
      </c>
      <c r="D138" s="6">
        <v>28490</v>
      </c>
      <c r="E138" s="6">
        <v>31298</v>
      </c>
      <c r="F138" s="6">
        <v>29718</v>
      </c>
      <c r="G138" s="6">
        <v>30812</v>
      </c>
      <c r="H138" s="6">
        <v>31558</v>
      </c>
      <c r="I138" s="6">
        <v>26605</v>
      </c>
      <c r="J138" s="6">
        <v>21502</v>
      </c>
      <c r="K138" s="6">
        <v>20600</v>
      </c>
      <c r="L138" s="6">
        <v>21690</v>
      </c>
      <c r="M138" s="6">
        <v>21127</v>
      </c>
      <c r="N138" s="6">
        <v>23846</v>
      </c>
      <c r="O138" s="6">
        <v>23748</v>
      </c>
      <c r="P138" s="6">
        <v>23118</v>
      </c>
      <c r="Q138" s="6">
        <v>24433</v>
      </c>
      <c r="R138" s="5">
        <v>21489</v>
      </c>
      <c r="S138" s="5">
        <v>22153</v>
      </c>
      <c r="T138" s="5">
        <v>24490</v>
      </c>
      <c r="U138">
        <v>23690</v>
      </c>
    </row>
    <row r="139" spans="2:21" ht="12">
      <c r="B139" t="str">
        <f>'[1]psdResult (2)'!F104</f>
        <v>Total Exports</v>
      </c>
      <c r="C139" s="6">
        <v>7253</v>
      </c>
      <c r="D139" s="6">
        <v>5335</v>
      </c>
      <c r="E139" s="6">
        <v>6399</v>
      </c>
      <c r="F139" s="6">
        <v>5618</v>
      </c>
      <c r="G139" s="6">
        <v>6101</v>
      </c>
      <c r="H139" s="6">
        <v>8569</v>
      </c>
      <c r="I139" s="6">
        <v>2439</v>
      </c>
      <c r="J139" s="6">
        <v>1656</v>
      </c>
      <c r="K139" s="6">
        <v>1332</v>
      </c>
      <c r="L139" s="6">
        <v>2647</v>
      </c>
      <c r="M139" s="6">
        <v>1113</v>
      </c>
      <c r="N139" s="6">
        <v>2343</v>
      </c>
      <c r="O139" s="6">
        <v>1662</v>
      </c>
      <c r="P139" s="6">
        <v>1552</v>
      </c>
      <c r="Q139" s="6">
        <v>1582</v>
      </c>
      <c r="R139" s="5">
        <v>1548</v>
      </c>
      <c r="S139" s="5">
        <v>1513</v>
      </c>
      <c r="T139" s="5">
        <v>3700</v>
      </c>
      <c r="U139">
        <v>3000</v>
      </c>
    </row>
    <row r="140" spans="2:21" ht="12">
      <c r="B140" t="str">
        <f>'[1]psdResult (2)'!F105</f>
        <v>Total Use</v>
      </c>
      <c r="C140" s="6">
        <v>18156</v>
      </c>
      <c r="D140" s="6">
        <v>18212</v>
      </c>
      <c r="E140" s="6">
        <v>19096</v>
      </c>
      <c r="F140" s="6">
        <v>18619</v>
      </c>
      <c r="G140" s="6">
        <v>18501</v>
      </c>
      <c r="H140" s="6">
        <v>17901</v>
      </c>
      <c r="I140" s="6">
        <v>21446</v>
      </c>
      <c r="J140" s="6">
        <v>16716</v>
      </c>
      <c r="K140" s="6">
        <v>17036</v>
      </c>
      <c r="L140" s="6">
        <v>17610</v>
      </c>
      <c r="M140" s="6">
        <v>18040</v>
      </c>
      <c r="N140" s="6">
        <v>18200</v>
      </c>
      <c r="O140" s="6">
        <v>18250</v>
      </c>
      <c r="P140" s="6">
        <v>18500</v>
      </c>
      <c r="Q140" s="6">
        <v>18700</v>
      </c>
      <c r="R140" s="5">
        <v>18700</v>
      </c>
      <c r="S140" s="5">
        <v>18700</v>
      </c>
      <c r="T140" s="5">
        <v>18800</v>
      </c>
      <c r="U140">
        <v>18800</v>
      </c>
    </row>
    <row r="141" spans="2:21" ht="12">
      <c r="B141" t="str">
        <f>'[1]psdResult (2)'!F106</f>
        <v>Ending Stocks</v>
      </c>
      <c r="C141" s="6">
        <v>5719</v>
      </c>
      <c r="D141" s="6">
        <v>4943</v>
      </c>
      <c r="E141" s="6">
        <v>5803</v>
      </c>
      <c r="F141" s="6">
        <v>5481</v>
      </c>
      <c r="G141" s="6">
        <v>6210</v>
      </c>
      <c r="H141" s="6">
        <v>5088</v>
      </c>
      <c r="I141" s="6">
        <v>2720</v>
      </c>
      <c r="J141" s="6">
        <v>3130</v>
      </c>
      <c r="K141" s="6">
        <v>2232</v>
      </c>
      <c r="L141" s="6">
        <v>1433</v>
      </c>
      <c r="M141" s="6">
        <v>1974</v>
      </c>
      <c r="N141" s="6">
        <v>3303</v>
      </c>
      <c r="O141" s="6">
        <v>3836</v>
      </c>
      <c r="P141" s="6">
        <v>3066</v>
      </c>
      <c r="Q141" s="6">
        <v>4151</v>
      </c>
      <c r="R141" s="5">
        <v>1241</v>
      </c>
      <c r="S141" s="5">
        <v>1940</v>
      </c>
      <c r="T141" s="5">
        <v>1990</v>
      </c>
      <c r="U141">
        <v>1890</v>
      </c>
    </row>
    <row r="142" spans="3:17" ht="12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21" ht="12">
      <c r="A143" t="s">
        <v>46</v>
      </c>
      <c r="B143" t="str">
        <f>'[1]psdResult (2)'!F107</f>
        <v>Beginning Stocks</v>
      </c>
      <c r="C143" s="14">
        <v>317</v>
      </c>
      <c r="D143" s="14">
        <v>295</v>
      </c>
      <c r="E143" s="14">
        <v>399</v>
      </c>
      <c r="F143" s="14">
        <v>500</v>
      </c>
      <c r="G143" s="14">
        <v>598</v>
      </c>
      <c r="H143" s="14">
        <v>610</v>
      </c>
      <c r="I143" s="14">
        <v>512</v>
      </c>
      <c r="J143" s="14">
        <v>489</v>
      </c>
      <c r="K143" s="14">
        <v>471</v>
      </c>
      <c r="L143" s="14">
        <v>362</v>
      </c>
      <c r="M143" s="14">
        <v>315</v>
      </c>
      <c r="N143" s="14">
        <v>312</v>
      </c>
      <c r="O143" s="14">
        <v>217</v>
      </c>
      <c r="P143" s="14">
        <v>193</v>
      </c>
      <c r="Q143" s="14">
        <v>228</v>
      </c>
      <c r="R143" s="17">
        <v>235</v>
      </c>
      <c r="S143" s="17">
        <v>193</v>
      </c>
      <c r="T143" s="5">
        <v>185</v>
      </c>
      <c r="U143">
        <v>190</v>
      </c>
    </row>
    <row r="144" spans="2:21" ht="12">
      <c r="B144" t="str">
        <f>'[1]psdResult (2)'!F108</f>
        <v>Total Sugar Production</v>
      </c>
      <c r="C144" s="15">
        <v>445</v>
      </c>
      <c r="D144" s="15">
        <v>413</v>
      </c>
      <c r="E144" s="15">
        <v>543</v>
      </c>
      <c r="F144" s="15">
        <v>451</v>
      </c>
      <c r="G144" s="15">
        <v>698</v>
      </c>
      <c r="H144" s="15">
        <v>676</v>
      </c>
      <c r="I144" s="15">
        <v>719</v>
      </c>
      <c r="J144" s="15">
        <v>749</v>
      </c>
      <c r="K144" s="15">
        <v>629</v>
      </c>
      <c r="L144" s="15">
        <v>719</v>
      </c>
      <c r="M144" s="15">
        <v>777</v>
      </c>
      <c r="N144" s="15">
        <v>802</v>
      </c>
      <c r="O144" s="15">
        <v>747</v>
      </c>
      <c r="P144" s="15">
        <v>837</v>
      </c>
      <c r="Q144" s="15">
        <v>952</v>
      </c>
      <c r="R144" s="17">
        <v>612</v>
      </c>
      <c r="S144" s="17">
        <v>853</v>
      </c>
      <c r="T144" s="5">
        <v>790</v>
      </c>
      <c r="U144">
        <v>800</v>
      </c>
    </row>
    <row r="145" spans="2:21" ht="12">
      <c r="B145" t="str">
        <f>'[1]psdResult (2)'!F109</f>
        <v>Total Imports</v>
      </c>
      <c r="C145" s="15">
        <v>759</v>
      </c>
      <c r="D145" s="15">
        <v>1067</v>
      </c>
      <c r="E145" s="15">
        <v>964</v>
      </c>
      <c r="F145" s="15">
        <v>1025</v>
      </c>
      <c r="G145" s="15">
        <v>915</v>
      </c>
      <c r="H145" s="15">
        <v>858</v>
      </c>
      <c r="I145" s="15">
        <v>900</v>
      </c>
      <c r="J145" s="15">
        <v>857</v>
      </c>
      <c r="K145" s="15">
        <v>701</v>
      </c>
      <c r="L145" s="15">
        <v>385</v>
      </c>
      <c r="M145" s="15">
        <v>336</v>
      </c>
      <c r="N145" s="15">
        <v>291</v>
      </c>
      <c r="O145" s="15">
        <v>334</v>
      </c>
      <c r="P145" s="15">
        <v>428</v>
      </c>
      <c r="Q145" s="15">
        <v>430</v>
      </c>
      <c r="R145" s="17">
        <v>363</v>
      </c>
      <c r="S145" s="17">
        <v>367</v>
      </c>
      <c r="T145" s="5">
        <v>223</v>
      </c>
      <c r="U145">
        <v>225</v>
      </c>
    </row>
    <row r="146" spans="2:21" ht="12">
      <c r="B146" t="str">
        <f>'[1]psdResult (2)'!F110</f>
        <v>Total Supply</v>
      </c>
      <c r="C146" s="15">
        <v>1521</v>
      </c>
      <c r="D146" s="15">
        <v>1775</v>
      </c>
      <c r="E146" s="15">
        <v>1906</v>
      </c>
      <c r="F146" s="15">
        <v>1976</v>
      </c>
      <c r="G146" s="15">
        <v>2211</v>
      </c>
      <c r="H146" s="15">
        <v>2144</v>
      </c>
      <c r="I146" s="15">
        <v>2131</v>
      </c>
      <c r="J146" s="15">
        <v>2095</v>
      </c>
      <c r="K146" s="15">
        <v>1801</v>
      </c>
      <c r="L146" s="15">
        <v>1466</v>
      </c>
      <c r="M146" s="15">
        <v>1428</v>
      </c>
      <c r="N146" s="15">
        <v>1405</v>
      </c>
      <c r="O146" s="15">
        <v>1298</v>
      </c>
      <c r="P146" s="15">
        <v>1458</v>
      </c>
      <c r="Q146" s="15">
        <v>1610</v>
      </c>
      <c r="R146" s="17">
        <v>1210</v>
      </c>
      <c r="S146" s="17">
        <v>1413</v>
      </c>
      <c r="T146" s="5">
        <v>1198</v>
      </c>
      <c r="U146">
        <v>1215</v>
      </c>
    </row>
    <row r="147" spans="2:21" ht="12">
      <c r="B147" t="str">
        <f>'[1]psdResult (2)'!F111</f>
        <v>Total Exports</v>
      </c>
      <c r="C147" s="15">
        <v>72</v>
      </c>
      <c r="D147" s="15">
        <v>194</v>
      </c>
      <c r="E147" s="15">
        <v>184</v>
      </c>
      <c r="F147" s="15">
        <v>157</v>
      </c>
      <c r="G147" s="15">
        <v>223</v>
      </c>
      <c r="H147" s="15">
        <v>260</v>
      </c>
      <c r="I147" s="15">
        <v>310</v>
      </c>
      <c r="J147" s="15">
        <v>281</v>
      </c>
      <c r="K147" s="15">
        <v>93</v>
      </c>
      <c r="L147" s="15">
        <v>257</v>
      </c>
      <c r="M147" s="15">
        <v>255</v>
      </c>
      <c r="N147" s="15">
        <v>210</v>
      </c>
      <c r="O147" s="15">
        <v>206</v>
      </c>
      <c r="P147" s="15">
        <v>250</v>
      </c>
      <c r="Q147" s="15">
        <v>286</v>
      </c>
      <c r="R147" s="17">
        <v>207</v>
      </c>
      <c r="S147" s="17">
        <v>225</v>
      </c>
      <c r="T147" s="5">
        <v>152</v>
      </c>
      <c r="U147">
        <v>152</v>
      </c>
    </row>
    <row r="148" spans="2:21" ht="12">
      <c r="B148" t="str">
        <f>'[1]psdResult (2)'!F112</f>
        <v>Total Use</v>
      </c>
      <c r="C148" s="15">
        <v>1154</v>
      </c>
      <c r="D148" s="15">
        <v>1182</v>
      </c>
      <c r="E148" s="15">
        <v>1222</v>
      </c>
      <c r="F148" s="15">
        <v>1221</v>
      </c>
      <c r="G148" s="15">
        <v>1378</v>
      </c>
      <c r="H148" s="15">
        <v>1372</v>
      </c>
      <c r="I148" s="15">
        <v>1332</v>
      </c>
      <c r="J148" s="15">
        <v>1343</v>
      </c>
      <c r="K148" s="15">
        <v>1346</v>
      </c>
      <c r="L148" s="15">
        <v>894</v>
      </c>
      <c r="M148" s="15">
        <v>861</v>
      </c>
      <c r="N148" s="15">
        <v>978</v>
      </c>
      <c r="O148" s="15">
        <v>899</v>
      </c>
      <c r="P148" s="15">
        <v>980</v>
      </c>
      <c r="Q148" s="15">
        <v>1089</v>
      </c>
      <c r="R148" s="17">
        <v>810</v>
      </c>
      <c r="S148" s="17">
        <v>1003</v>
      </c>
      <c r="T148" s="5">
        <v>856</v>
      </c>
      <c r="U148">
        <v>873</v>
      </c>
    </row>
    <row r="149" spans="2:21" ht="12">
      <c r="B149" t="str">
        <f>'[1]psdResult (2)'!F113</f>
        <v>Ending Stocks</v>
      </c>
      <c r="C149" s="15">
        <v>295</v>
      </c>
      <c r="D149" s="15">
        <v>399</v>
      </c>
      <c r="E149" s="15">
        <v>500</v>
      </c>
      <c r="F149" s="15">
        <v>598</v>
      </c>
      <c r="G149" s="15">
        <v>610</v>
      </c>
      <c r="H149" s="15">
        <v>512</v>
      </c>
      <c r="I149" s="15">
        <v>489</v>
      </c>
      <c r="J149" s="15">
        <v>471</v>
      </c>
      <c r="K149" s="15">
        <v>362</v>
      </c>
      <c r="L149" s="15">
        <v>315</v>
      </c>
      <c r="M149" s="15">
        <v>312</v>
      </c>
      <c r="N149" s="15">
        <v>217</v>
      </c>
      <c r="O149" s="15">
        <v>193</v>
      </c>
      <c r="P149" s="15">
        <v>228</v>
      </c>
      <c r="Q149" s="15">
        <v>235</v>
      </c>
      <c r="R149" s="17">
        <v>193</v>
      </c>
      <c r="S149" s="17">
        <v>185</v>
      </c>
      <c r="T149" s="5">
        <v>190</v>
      </c>
      <c r="U149">
        <v>190</v>
      </c>
    </row>
    <row r="150" spans="1:17" ht="12.75">
      <c r="A150" s="4" t="s">
        <v>88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21" ht="12">
      <c r="A151" t="s">
        <v>47</v>
      </c>
      <c r="B151" t="str">
        <f>'[1]psdResult (2)'!F114</f>
        <v>Beginning Stocks</v>
      </c>
      <c r="C151" s="5">
        <v>3000</v>
      </c>
      <c r="D151" s="5">
        <v>3100</v>
      </c>
      <c r="E151" s="5">
        <v>2130</v>
      </c>
      <c r="F151" s="5">
        <v>1050</v>
      </c>
      <c r="G151" s="5">
        <v>440</v>
      </c>
      <c r="H151" s="5">
        <v>580</v>
      </c>
      <c r="I151" s="5">
        <v>470</v>
      </c>
      <c r="J151" s="5">
        <v>440</v>
      </c>
      <c r="K151" s="5">
        <v>550</v>
      </c>
      <c r="L151" s="5">
        <v>481</v>
      </c>
      <c r="M151" s="5">
        <v>399</v>
      </c>
      <c r="N151" s="5">
        <v>350</v>
      </c>
      <c r="O151" s="5">
        <v>390</v>
      </c>
      <c r="P151" s="5">
        <v>395</v>
      </c>
      <c r="Q151" s="5">
        <v>370</v>
      </c>
      <c r="R151" s="5">
        <v>100</v>
      </c>
      <c r="S151" s="5">
        <v>150</v>
      </c>
      <c r="T151" s="5">
        <v>360</v>
      </c>
      <c r="U151">
        <v>460</v>
      </c>
    </row>
    <row r="152" spans="2:21" ht="12">
      <c r="B152" t="str">
        <f>'[1]psdResult (2)'!F115</f>
        <v>Total Sugar Production</v>
      </c>
      <c r="C152" s="5">
        <v>1550</v>
      </c>
      <c r="D152" s="5">
        <v>1630</v>
      </c>
      <c r="E152" s="5">
        <v>1580</v>
      </c>
      <c r="F152" s="5">
        <v>1930</v>
      </c>
      <c r="G152" s="5">
        <v>2250</v>
      </c>
      <c r="H152" s="5">
        <v>2500</v>
      </c>
      <c r="I152" s="5">
        <v>3150</v>
      </c>
      <c r="J152" s="5">
        <v>3200</v>
      </c>
      <c r="K152" s="5">
        <v>3481</v>
      </c>
      <c r="L152" s="5">
        <v>3444</v>
      </c>
      <c r="M152" s="5">
        <v>2996</v>
      </c>
      <c r="N152" s="5">
        <v>5545</v>
      </c>
      <c r="O152" s="5">
        <v>5000</v>
      </c>
      <c r="P152" s="5">
        <v>4400</v>
      </c>
      <c r="Q152" s="5">
        <v>4350</v>
      </c>
      <c r="R152" s="5">
        <v>5200</v>
      </c>
      <c r="S152" s="5">
        <v>6200</v>
      </c>
      <c r="T152" s="5">
        <v>6500</v>
      </c>
      <c r="U152">
        <v>6400</v>
      </c>
    </row>
    <row r="153" spans="2:21" ht="12">
      <c r="B153" t="str">
        <f>'[1]psdResult (2)'!F116</f>
        <v>Total Imports</v>
      </c>
      <c r="C153" s="5">
        <v>5650</v>
      </c>
      <c r="D153" s="5">
        <v>4850</v>
      </c>
      <c r="E153" s="5">
        <v>4000</v>
      </c>
      <c r="F153" s="5">
        <v>3670</v>
      </c>
      <c r="G153" s="5">
        <v>4300</v>
      </c>
      <c r="H153" s="5">
        <v>2900</v>
      </c>
      <c r="I153" s="5">
        <v>2950</v>
      </c>
      <c r="J153" s="5">
        <v>3100</v>
      </c>
      <c r="K153" s="5">
        <v>2150</v>
      </c>
      <c r="L153" s="5">
        <v>2223</v>
      </c>
      <c r="M153" s="5">
        <v>2510</v>
      </c>
      <c r="N153" s="5">
        <v>510</v>
      </c>
      <c r="O153" s="5">
        <v>735</v>
      </c>
      <c r="P153" s="5">
        <v>1020</v>
      </c>
      <c r="Q153" s="5">
        <v>1100</v>
      </c>
      <c r="R153" s="5">
        <v>750</v>
      </c>
      <c r="S153" s="5">
        <v>450</v>
      </c>
      <c r="T153" s="5">
        <v>335</v>
      </c>
      <c r="U153">
        <v>300</v>
      </c>
    </row>
    <row r="154" spans="2:21" ht="12">
      <c r="B154" t="str">
        <f>'[1]psdResult (2)'!F117</f>
        <v>Total Supply</v>
      </c>
      <c r="C154" s="5">
        <v>10200</v>
      </c>
      <c r="D154" s="5">
        <v>9580</v>
      </c>
      <c r="E154" s="5">
        <v>7710</v>
      </c>
      <c r="F154" s="5">
        <v>6650</v>
      </c>
      <c r="G154" s="5">
        <v>6990</v>
      </c>
      <c r="H154" s="5">
        <v>5980</v>
      </c>
      <c r="I154" s="5">
        <v>6570</v>
      </c>
      <c r="J154" s="5">
        <v>6740</v>
      </c>
      <c r="K154" s="5">
        <v>6181</v>
      </c>
      <c r="L154" s="5">
        <v>6148</v>
      </c>
      <c r="M154" s="5">
        <v>5905</v>
      </c>
      <c r="N154" s="5">
        <v>6405</v>
      </c>
      <c r="O154" s="5">
        <v>6125</v>
      </c>
      <c r="P154" s="5">
        <v>5815</v>
      </c>
      <c r="Q154" s="5">
        <v>5820</v>
      </c>
      <c r="R154" s="5">
        <v>6050</v>
      </c>
      <c r="S154" s="5">
        <v>6800</v>
      </c>
      <c r="T154" s="5">
        <v>7195</v>
      </c>
      <c r="U154">
        <v>7160</v>
      </c>
    </row>
    <row r="155" spans="2:21" ht="12">
      <c r="B155" t="str">
        <f>'[1]psdResult (2)'!F118</f>
        <v>Total Exports</v>
      </c>
      <c r="C155" s="5">
        <v>260</v>
      </c>
      <c r="D155" s="5">
        <v>410</v>
      </c>
      <c r="E155" s="5">
        <v>260</v>
      </c>
      <c r="F155" s="5">
        <v>110</v>
      </c>
      <c r="G155" s="5">
        <v>110</v>
      </c>
      <c r="H155" s="5">
        <v>110</v>
      </c>
      <c r="I155" s="5">
        <v>180</v>
      </c>
      <c r="J155" s="5">
        <v>200</v>
      </c>
      <c r="K155" s="5">
        <v>200</v>
      </c>
      <c r="L155" s="5">
        <v>34</v>
      </c>
      <c r="M155" s="5">
        <v>17</v>
      </c>
      <c r="N155" s="5">
        <v>300</v>
      </c>
      <c r="O155" s="5">
        <v>15</v>
      </c>
      <c r="P155" s="5">
        <v>30</v>
      </c>
      <c r="Q155" s="5">
        <v>10</v>
      </c>
      <c r="R155" s="5">
        <v>10</v>
      </c>
      <c r="S155" s="5">
        <v>420</v>
      </c>
      <c r="T155" s="5">
        <v>550</v>
      </c>
      <c r="U155">
        <v>690</v>
      </c>
    </row>
    <row r="156" spans="2:21" ht="12">
      <c r="B156" t="str">
        <f>'[1]psdResult (2)'!F119</f>
        <v>Total Use</v>
      </c>
      <c r="C156" s="5">
        <v>6840</v>
      </c>
      <c r="D156" s="5">
        <v>7040</v>
      </c>
      <c r="E156" s="5">
        <v>6400</v>
      </c>
      <c r="F156" s="5">
        <v>6100</v>
      </c>
      <c r="G156" s="5">
        <v>6300</v>
      </c>
      <c r="H156" s="5">
        <v>5400</v>
      </c>
      <c r="I156" s="5">
        <v>5950</v>
      </c>
      <c r="J156" s="5">
        <v>5990</v>
      </c>
      <c r="K156" s="5">
        <v>5500</v>
      </c>
      <c r="L156" s="5">
        <v>5715</v>
      </c>
      <c r="M156" s="5">
        <v>5538</v>
      </c>
      <c r="N156" s="5">
        <v>5715</v>
      </c>
      <c r="O156" s="5">
        <v>5715</v>
      </c>
      <c r="P156" s="5">
        <v>5415</v>
      </c>
      <c r="Q156" s="5">
        <v>5710</v>
      </c>
      <c r="R156" s="5">
        <v>5890</v>
      </c>
      <c r="S156" s="5">
        <v>6020</v>
      </c>
      <c r="T156" s="5">
        <v>6185</v>
      </c>
      <c r="U156">
        <v>6070</v>
      </c>
    </row>
    <row r="157" spans="2:21" ht="12">
      <c r="B157" t="str">
        <f>'[1]psdResult (2)'!F120</f>
        <v>Ending Stocks</v>
      </c>
      <c r="C157" s="5">
        <v>3100</v>
      </c>
      <c r="D157" s="5">
        <v>2130</v>
      </c>
      <c r="E157" s="5">
        <v>1050</v>
      </c>
      <c r="F157" s="5">
        <v>440</v>
      </c>
      <c r="G157" s="5">
        <v>580</v>
      </c>
      <c r="H157" s="5">
        <v>470</v>
      </c>
      <c r="I157" s="5">
        <v>440</v>
      </c>
      <c r="J157" s="5">
        <v>550</v>
      </c>
      <c r="K157" s="5">
        <v>481</v>
      </c>
      <c r="L157" s="5">
        <v>399</v>
      </c>
      <c r="M157" s="5">
        <v>350</v>
      </c>
      <c r="N157" s="5">
        <v>390</v>
      </c>
      <c r="O157" s="5">
        <v>395</v>
      </c>
      <c r="P157" s="5">
        <v>370</v>
      </c>
      <c r="Q157" s="5">
        <v>100</v>
      </c>
      <c r="R157" s="5">
        <v>150</v>
      </c>
      <c r="S157" s="5">
        <v>360</v>
      </c>
      <c r="T157" s="5">
        <v>460</v>
      </c>
      <c r="U157">
        <v>400</v>
      </c>
    </row>
    <row r="158" spans="3:17" ht="12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21" ht="12">
      <c r="A159" t="s">
        <v>48</v>
      </c>
      <c r="B159" t="s">
        <v>26</v>
      </c>
      <c r="C159" s="5">
        <f aca="true" t="shared" si="20" ref="C159:C165">C167-C151</f>
        <v>694</v>
      </c>
      <c r="D159" s="5">
        <f aca="true" t="shared" si="21" ref="D159:S165">D167-D151</f>
        <v>824</v>
      </c>
      <c r="E159" s="5">
        <f t="shared" si="21"/>
        <v>725</v>
      </c>
      <c r="F159" s="5">
        <f t="shared" si="21"/>
        <v>1240</v>
      </c>
      <c r="G159" s="5">
        <f t="shared" si="21"/>
        <v>1110</v>
      </c>
      <c r="H159" s="5">
        <f t="shared" si="21"/>
        <v>1054</v>
      </c>
      <c r="I159" s="5">
        <f t="shared" si="21"/>
        <v>966</v>
      </c>
      <c r="J159" s="5">
        <f t="shared" si="21"/>
        <v>1685</v>
      </c>
      <c r="K159" s="5">
        <f t="shared" si="21"/>
        <v>1520</v>
      </c>
      <c r="L159" s="5">
        <f t="shared" si="21"/>
        <v>946</v>
      </c>
      <c r="M159" s="5">
        <f t="shared" si="21"/>
        <v>788</v>
      </c>
      <c r="N159" s="5">
        <f t="shared" si="21"/>
        <v>783</v>
      </c>
      <c r="O159" s="5">
        <f t="shared" si="21"/>
        <v>1123</v>
      </c>
      <c r="P159" s="5">
        <f t="shared" si="21"/>
        <v>1388</v>
      </c>
      <c r="Q159" s="5">
        <f t="shared" si="21"/>
        <v>714</v>
      </c>
      <c r="R159" s="5">
        <f t="shared" si="21"/>
        <v>603</v>
      </c>
      <c r="S159" s="5">
        <f t="shared" si="21"/>
        <v>504</v>
      </c>
      <c r="T159" s="5">
        <f aca="true" t="shared" si="22" ref="T159:U165">T167-T151</f>
        <v>356</v>
      </c>
      <c r="U159" s="5">
        <f t="shared" si="22"/>
        <v>339</v>
      </c>
    </row>
    <row r="160" spans="2:21" ht="12">
      <c r="B160" t="s">
        <v>27</v>
      </c>
      <c r="C160" s="5">
        <f t="shared" si="20"/>
        <v>2128</v>
      </c>
      <c r="D160" s="5">
        <f aca="true" t="shared" si="23" ref="D160:R160">D168-D152</f>
        <v>2235</v>
      </c>
      <c r="E160" s="5">
        <f t="shared" si="23"/>
        <v>1975</v>
      </c>
      <c r="F160" s="5">
        <f t="shared" si="23"/>
        <v>2161</v>
      </c>
      <c r="G160" s="5">
        <f t="shared" si="23"/>
        <v>2663</v>
      </c>
      <c r="H160" s="5">
        <f t="shared" si="23"/>
        <v>2750</v>
      </c>
      <c r="I160" s="5">
        <f t="shared" si="23"/>
        <v>3639</v>
      </c>
      <c r="J160" s="5">
        <f t="shared" si="23"/>
        <v>2793</v>
      </c>
      <c r="K160" s="5">
        <f t="shared" si="23"/>
        <v>2386</v>
      </c>
      <c r="L160" s="5">
        <f t="shared" si="23"/>
        <v>2144</v>
      </c>
      <c r="M160" s="5">
        <f t="shared" si="23"/>
        <v>2186</v>
      </c>
      <c r="N160" s="5">
        <f t="shared" si="23"/>
        <v>3108</v>
      </c>
      <c r="O160" s="5">
        <f t="shared" si="23"/>
        <v>3218</v>
      </c>
      <c r="P160" s="5">
        <f t="shared" si="23"/>
        <v>2049</v>
      </c>
      <c r="Q160" s="5">
        <f t="shared" si="23"/>
        <v>2566</v>
      </c>
      <c r="R160" s="5">
        <f t="shared" si="23"/>
        <v>2351</v>
      </c>
      <c r="S160" s="5">
        <f t="shared" si="21"/>
        <v>3034</v>
      </c>
      <c r="T160" s="5">
        <f t="shared" si="22"/>
        <v>3191</v>
      </c>
      <c r="U160" s="5">
        <f t="shared" si="22"/>
        <v>3190</v>
      </c>
    </row>
    <row r="161" spans="2:21" ht="12">
      <c r="B161" t="s">
        <v>28</v>
      </c>
      <c r="C161" s="5">
        <f t="shared" si="20"/>
        <v>2945</v>
      </c>
      <c r="D161" s="5">
        <f t="shared" si="21"/>
        <v>2586</v>
      </c>
      <c r="E161" s="5">
        <f t="shared" si="21"/>
        <v>4129</v>
      </c>
      <c r="F161" s="5">
        <f t="shared" si="21"/>
        <v>2980</v>
      </c>
      <c r="G161" s="5">
        <f t="shared" si="21"/>
        <v>2719</v>
      </c>
      <c r="H161" s="5">
        <f t="shared" si="21"/>
        <v>2254</v>
      </c>
      <c r="I161" s="5">
        <f t="shared" si="21"/>
        <v>2301</v>
      </c>
      <c r="J161" s="5">
        <f t="shared" si="21"/>
        <v>2211</v>
      </c>
      <c r="K161" s="5">
        <f t="shared" si="21"/>
        <v>1581</v>
      </c>
      <c r="L161" s="5">
        <f t="shared" si="21"/>
        <v>2040</v>
      </c>
      <c r="M161" s="5">
        <f t="shared" si="21"/>
        <v>1984</v>
      </c>
      <c r="N161" s="5">
        <f t="shared" si="21"/>
        <v>1276</v>
      </c>
      <c r="O161" s="5">
        <f t="shared" si="21"/>
        <v>1456</v>
      </c>
      <c r="P161" s="5">
        <f t="shared" si="21"/>
        <v>1552</v>
      </c>
      <c r="Q161" s="5">
        <f t="shared" si="21"/>
        <v>893</v>
      </c>
      <c r="R161" s="5">
        <f t="shared" si="21"/>
        <v>1064</v>
      </c>
      <c r="S161" s="5">
        <f t="shared" si="21"/>
        <v>952</v>
      </c>
      <c r="T161" s="5">
        <f t="shared" si="22"/>
        <v>882</v>
      </c>
      <c r="U161" s="5">
        <f t="shared" si="22"/>
        <v>925</v>
      </c>
    </row>
    <row r="162" spans="2:21" ht="12">
      <c r="B162" t="s">
        <v>29</v>
      </c>
      <c r="C162" s="5">
        <f t="shared" si="20"/>
        <v>5767</v>
      </c>
      <c r="D162" s="5">
        <f t="shared" si="21"/>
        <v>5645</v>
      </c>
      <c r="E162" s="5">
        <f t="shared" si="21"/>
        <v>6829</v>
      </c>
      <c r="F162" s="5">
        <f t="shared" si="21"/>
        <v>6381</v>
      </c>
      <c r="G162" s="5">
        <f t="shared" si="21"/>
        <v>6492</v>
      </c>
      <c r="H162" s="5">
        <f t="shared" si="21"/>
        <v>6058</v>
      </c>
      <c r="I162" s="5">
        <f t="shared" si="21"/>
        <v>6906</v>
      </c>
      <c r="J162" s="5">
        <f t="shared" si="21"/>
        <v>6689</v>
      </c>
      <c r="K162" s="5">
        <f t="shared" si="21"/>
        <v>5487</v>
      </c>
      <c r="L162" s="5">
        <f t="shared" si="21"/>
        <v>5130</v>
      </c>
      <c r="M162" s="5">
        <f t="shared" si="21"/>
        <v>4958</v>
      </c>
      <c r="N162" s="5">
        <f t="shared" si="21"/>
        <v>5167</v>
      </c>
      <c r="O162" s="5">
        <f t="shared" si="21"/>
        <v>5797</v>
      </c>
      <c r="P162" s="5">
        <f t="shared" si="21"/>
        <v>4989</v>
      </c>
      <c r="Q162" s="5">
        <f t="shared" si="21"/>
        <v>4173</v>
      </c>
      <c r="R162" s="5">
        <f t="shared" si="21"/>
        <v>4018</v>
      </c>
      <c r="S162" s="5">
        <f t="shared" si="21"/>
        <v>4490</v>
      </c>
      <c r="T162" s="5">
        <f t="shared" si="22"/>
        <v>4429</v>
      </c>
      <c r="U162" s="5">
        <f t="shared" si="22"/>
        <v>4454</v>
      </c>
    </row>
    <row r="163" spans="2:21" ht="12">
      <c r="B163" t="s">
        <v>30</v>
      </c>
      <c r="C163" s="5">
        <f t="shared" si="20"/>
        <v>358</v>
      </c>
      <c r="D163" s="5">
        <f t="shared" si="21"/>
        <v>451</v>
      </c>
      <c r="E163" s="5">
        <f t="shared" si="21"/>
        <v>1019</v>
      </c>
      <c r="F163" s="5">
        <f t="shared" si="21"/>
        <v>891</v>
      </c>
      <c r="G163" s="5">
        <f t="shared" si="21"/>
        <v>1008</v>
      </c>
      <c r="H163" s="5">
        <f t="shared" si="21"/>
        <v>486</v>
      </c>
      <c r="I163" s="5">
        <f t="shared" si="21"/>
        <v>586</v>
      </c>
      <c r="J163" s="5">
        <f t="shared" si="21"/>
        <v>646</v>
      </c>
      <c r="K163" s="5">
        <f t="shared" si="21"/>
        <v>652</v>
      </c>
      <c r="L163" s="5">
        <f t="shared" si="21"/>
        <v>759</v>
      </c>
      <c r="M163" s="5">
        <f t="shared" si="21"/>
        <v>763</v>
      </c>
      <c r="N163" s="5">
        <f t="shared" si="21"/>
        <v>877</v>
      </c>
      <c r="O163" s="5">
        <f t="shared" si="21"/>
        <v>918</v>
      </c>
      <c r="P163" s="5">
        <f t="shared" si="21"/>
        <v>753</v>
      </c>
      <c r="Q163" s="5">
        <f t="shared" si="21"/>
        <v>606</v>
      </c>
      <c r="R163" s="5">
        <f t="shared" si="21"/>
        <v>658</v>
      </c>
      <c r="S163" s="5">
        <f t="shared" si="21"/>
        <v>1368</v>
      </c>
      <c r="T163" s="5">
        <f t="shared" si="22"/>
        <v>1554</v>
      </c>
      <c r="U163" s="5">
        <f t="shared" si="22"/>
        <v>1505</v>
      </c>
    </row>
    <row r="164" spans="2:21" ht="12">
      <c r="B164" t="s">
        <v>31</v>
      </c>
      <c r="C164" s="5">
        <f t="shared" si="20"/>
        <v>4585</v>
      </c>
      <c r="D164" s="5">
        <f t="shared" si="21"/>
        <v>4469</v>
      </c>
      <c r="E164" s="5">
        <f t="shared" si="21"/>
        <v>4570</v>
      </c>
      <c r="F164" s="5">
        <f t="shared" si="21"/>
        <v>4380</v>
      </c>
      <c r="G164" s="5">
        <f t="shared" si="21"/>
        <v>4430</v>
      </c>
      <c r="H164" s="5">
        <f t="shared" si="21"/>
        <v>4606</v>
      </c>
      <c r="I164" s="5">
        <f t="shared" si="21"/>
        <v>4635</v>
      </c>
      <c r="J164" s="5">
        <f t="shared" si="21"/>
        <v>4523</v>
      </c>
      <c r="K164" s="5">
        <f t="shared" si="21"/>
        <v>3889</v>
      </c>
      <c r="L164" s="5">
        <f t="shared" si="21"/>
        <v>3583</v>
      </c>
      <c r="M164" s="5">
        <f t="shared" si="21"/>
        <v>3412</v>
      </c>
      <c r="N164" s="5">
        <f t="shared" si="21"/>
        <v>3167</v>
      </c>
      <c r="O164" s="5">
        <f t="shared" si="21"/>
        <v>3491</v>
      </c>
      <c r="P164" s="5">
        <f t="shared" si="21"/>
        <v>3522</v>
      </c>
      <c r="Q164" s="5">
        <f t="shared" si="21"/>
        <v>2964</v>
      </c>
      <c r="R164" s="5">
        <f t="shared" si="21"/>
        <v>2856</v>
      </c>
      <c r="S164" s="5">
        <f t="shared" si="21"/>
        <v>2766</v>
      </c>
      <c r="T164" s="5">
        <f t="shared" si="22"/>
        <v>2536</v>
      </c>
      <c r="U164" s="5">
        <f t="shared" si="22"/>
        <v>2593</v>
      </c>
    </row>
    <row r="165" spans="2:21" ht="12">
      <c r="B165" t="s">
        <v>32</v>
      </c>
      <c r="C165" s="5">
        <f t="shared" si="20"/>
        <v>824</v>
      </c>
      <c r="D165" s="5">
        <f t="shared" si="21"/>
        <v>725</v>
      </c>
      <c r="E165" s="5">
        <f t="shared" si="21"/>
        <v>1240</v>
      </c>
      <c r="F165" s="5">
        <f t="shared" si="21"/>
        <v>1110</v>
      </c>
      <c r="G165" s="5">
        <f t="shared" si="21"/>
        <v>1054</v>
      </c>
      <c r="H165" s="5">
        <f t="shared" si="21"/>
        <v>966</v>
      </c>
      <c r="I165" s="5">
        <f t="shared" si="21"/>
        <v>1685</v>
      </c>
      <c r="J165" s="5">
        <f t="shared" si="21"/>
        <v>1520</v>
      </c>
      <c r="K165" s="5">
        <f t="shared" si="21"/>
        <v>946</v>
      </c>
      <c r="L165" s="5">
        <f t="shared" si="21"/>
        <v>788</v>
      </c>
      <c r="M165" s="5">
        <f t="shared" si="21"/>
        <v>783</v>
      </c>
      <c r="N165" s="5">
        <f t="shared" si="21"/>
        <v>1123</v>
      </c>
      <c r="O165" s="5">
        <f t="shared" si="21"/>
        <v>1388</v>
      </c>
      <c r="P165" s="5">
        <f t="shared" si="21"/>
        <v>714</v>
      </c>
      <c r="Q165" s="5">
        <f t="shared" si="21"/>
        <v>603</v>
      </c>
      <c r="R165" s="5">
        <f t="shared" si="21"/>
        <v>504</v>
      </c>
      <c r="S165" s="5">
        <f t="shared" si="21"/>
        <v>356</v>
      </c>
      <c r="T165" s="5">
        <f t="shared" si="22"/>
        <v>339</v>
      </c>
      <c r="U165" s="5">
        <f t="shared" si="22"/>
        <v>356</v>
      </c>
    </row>
    <row r="166" spans="3:17" ht="12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21" ht="12">
      <c r="A167" t="s">
        <v>49</v>
      </c>
      <c r="B167" t="str">
        <f>'[1]psdResult (2)'!F121</f>
        <v>Beginning Stocks</v>
      </c>
      <c r="C167" s="5">
        <v>3694</v>
      </c>
      <c r="D167" s="5">
        <v>3924</v>
      </c>
      <c r="E167" s="5">
        <v>2855</v>
      </c>
      <c r="F167" s="5">
        <v>2290</v>
      </c>
      <c r="G167" s="5">
        <v>1550</v>
      </c>
      <c r="H167" s="5">
        <v>1634</v>
      </c>
      <c r="I167" s="5">
        <v>1436</v>
      </c>
      <c r="J167" s="5">
        <v>2125</v>
      </c>
      <c r="K167" s="5">
        <v>2070</v>
      </c>
      <c r="L167" s="5">
        <v>1427</v>
      </c>
      <c r="M167" s="5">
        <v>1187</v>
      </c>
      <c r="N167" s="5">
        <v>1133</v>
      </c>
      <c r="O167" s="5">
        <v>1513</v>
      </c>
      <c r="P167" s="5">
        <v>1783</v>
      </c>
      <c r="Q167" s="5">
        <v>1084</v>
      </c>
      <c r="R167" s="5">
        <v>703</v>
      </c>
      <c r="S167" s="5">
        <v>654</v>
      </c>
      <c r="T167" s="5">
        <v>716</v>
      </c>
      <c r="U167">
        <v>799</v>
      </c>
    </row>
    <row r="168" spans="2:21" ht="12">
      <c r="B168" t="str">
        <f>'[1]psdResult (2)'!F122</f>
        <v>Total Sugar Production</v>
      </c>
      <c r="C168" s="5">
        <v>3678</v>
      </c>
      <c r="D168" s="5">
        <v>3865</v>
      </c>
      <c r="E168" s="5">
        <v>3555</v>
      </c>
      <c r="F168" s="5">
        <v>4091</v>
      </c>
      <c r="G168" s="5">
        <v>4913</v>
      </c>
      <c r="H168" s="5">
        <v>5250</v>
      </c>
      <c r="I168" s="5">
        <v>6789</v>
      </c>
      <c r="J168" s="5">
        <v>5993</v>
      </c>
      <c r="K168" s="5">
        <v>5867</v>
      </c>
      <c r="L168" s="5">
        <v>5588</v>
      </c>
      <c r="M168" s="5">
        <v>5182</v>
      </c>
      <c r="N168" s="5">
        <v>8653</v>
      </c>
      <c r="O168" s="5">
        <v>8218</v>
      </c>
      <c r="P168" s="5">
        <v>6449</v>
      </c>
      <c r="Q168" s="5">
        <v>6916</v>
      </c>
      <c r="R168" s="5">
        <v>7551</v>
      </c>
      <c r="S168" s="5">
        <v>9234</v>
      </c>
      <c r="T168" s="5">
        <v>9691</v>
      </c>
      <c r="U168">
        <v>9590</v>
      </c>
    </row>
    <row r="169" spans="2:21" ht="12">
      <c r="B169" t="str">
        <f>'[1]psdResult (2)'!F123</f>
        <v>Total Imports</v>
      </c>
      <c r="C169" s="5">
        <v>8595</v>
      </c>
      <c r="D169" s="5">
        <v>7436</v>
      </c>
      <c r="E169" s="5">
        <v>8129</v>
      </c>
      <c r="F169" s="5">
        <v>6650</v>
      </c>
      <c r="G169" s="5">
        <v>7019</v>
      </c>
      <c r="H169" s="5">
        <v>5154</v>
      </c>
      <c r="I169" s="5">
        <v>5251</v>
      </c>
      <c r="J169" s="5">
        <v>5311</v>
      </c>
      <c r="K169" s="5">
        <v>3731</v>
      </c>
      <c r="L169" s="5">
        <v>4263</v>
      </c>
      <c r="M169" s="5">
        <v>4494</v>
      </c>
      <c r="N169" s="5">
        <v>1786</v>
      </c>
      <c r="O169" s="5">
        <v>2191</v>
      </c>
      <c r="P169" s="5">
        <v>2572</v>
      </c>
      <c r="Q169" s="5">
        <v>1993</v>
      </c>
      <c r="R169" s="5">
        <v>1814</v>
      </c>
      <c r="S169" s="5">
        <v>1402</v>
      </c>
      <c r="T169" s="5">
        <v>1217</v>
      </c>
      <c r="U169">
        <v>1225</v>
      </c>
    </row>
    <row r="170" spans="2:21" ht="12">
      <c r="B170" t="str">
        <f>'[1]psdResult (2)'!F124</f>
        <v>Total Supply</v>
      </c>
      <c r="C170" s="5">
        <v>15967</v>
      </c>
      <c r="D170" s="5">
        <v>15225</v>
      </c>
      <c r="E170" s="5">
        <v>14539</v>
      </c>
      <c r="F170" s="5">
        <v>13031</v>
      </c>
      <c r="G170" s="5">
        <v>13482</v>
      </c>
      <c r="H170" s="5">
        <v>12038</v>
      </c>
      <c r="I170" s="5">
        <v>13476</v>
      </c>
      <c r="J170" s="5">
        <v>13429</v>
      </c>
      <c r="K170" s="5">
        <v>11668</v>
      </c>
      <c r="L170" s="5">
        <v>11278</v>
      </c>
      <c r="M170" s="5">
        <v>10863</v>
      </c>
      <c r="N170" s="5">
        <v>11572</v>
      </c>
      <c r="O170" s="5">
        <v>11922</v>
      </c>
      <c r="P170" s="5">
        <v>10804</v>
      </c>
      <c r="Q170" s="5">
        <v>9993</v>
      </c>
      <c r="R170" s="5">
        <v>10068</v>
      </c>
      <c r="S170" s="5">
        <v>11290</v>
      </c>
      <c r="T170" s="5">
        <v>11624</v>
      </c>
      <c r="U170">
        <v>11614</v>
      </c>
    </row>
    <row r="171" spans="2:21" ht="12">
      <c r="B171" t="str">
        <f>'[1]psdResult (2)'!F125</f>
        <v>Total Exports</v>
      </c>
      <c r="C171" s="5">
        <v>618</v>
      </c>
      <c r="D171" s="5">
        <v>861</v>
      </c>
      <c r="E171" s="5">
        <v>1279</v>
      </c>
      <c r="F171" s="5">
        <v>1001</v>
      </c>
      <c r="G171" s="5">
        <v>1118</v>
      </c>
      <c r="H171" s="5">
        <v>596</v>
      </c>
      <c r="I171" s="5">
        <v>766</v>
      </c>
      <c r="J171" s="5">
        <v>846</v>
      </c>
      <c r="K171" s="5">
        <v>852</v>
      </c>
      <c r="L171" s="5">
        <v>793</v>
      </c>
      <c r="M171" s="5">
        <v>780</v>
      </c>
      <c r="N171" s="5">
        <v>1177</v>
      </c>
      <c r="O171" s="5">
        <v>933</v>
      </c>
      <c r="P171" s="5">
        <v>783</v>
      </c>
      <c r="Q171" s="5">
        <v>616</v>
      </c>
      <c r="R171" s="5">
        <v>668</v>
      </c>
      <c r="S171" s="5">
        <v>1788</v>
      </c>
      <c r="T171" s="5">
        <v>2104</v>
      </c>
      <c r="U171">
        <v>2195</v>
      </c>
    </row>
    <row r="172" spans="2:21" ht="12">
      <c r="B172" t="str">
        <f>'[1]psdResult (2)'!F126</f>
        <v>Total Use</v>
      </c>
      <c r="C172" s="5">
        <v>11425</v>
      </c>
      <c r="D172" s="5">
        <v>11509</v>
      </c>
      <c r="E172" s="5">
        <v>10970</v>
      </c>
      <c r="F172" s="5">
        <v>10480</v>
      </c>
      <c r="G172" s="5">
        <v>10730</v>
      </c>
      <c r="H172" s="5">
        <v>10006</v>
      </c>
      <c r="I172" s="5">
        <v>10585</v>
      </c>
      <c r="J172" s="5">
        <v>10513</v>
      </c>
      <c r="K172" s="5">
        <v>9389</v>
      </c>
      <c r="L172" s="5">
        <v>9298</v>
      </c>
      <c r="M172" s="5">
        <v>8950</v>
      </c>
      <c r="N172" s="5">
        <v>8882</v>
      </c>
      <c r="O172" s="5">
        <v>9206</v>
      </c>
      <c r="P172" s="5">
        <v>8937</v>
      </c>
      <c r="Q172" s="5">
        <v>8674</v>
      </c>
      <c r="R172" s="5">
        <v>8746</v>
      </c>
      <c r="S172" s="5">
        <v>8786</v>
      </c>
      <c r="T172" s="5">
        <v>8721</v>
      </c>
      <c r="U172">
        <v>8663</v>
      </c>
    </row>
    <row r="173" spans="2:21" ht="12">
      <c r="B173" t="str">
        <f>'[1]psdResult (2)'!F127</f>
        <v>Ending Stocks</v>
      </c>
      <c r="C173" s="5">
        <v>3924</v>
      </c>
      <c r="D173" s="5">
        <v>2855</v>
      </c>
      <c r="E173" s="5">
        <v>2290</v>
      </c>
      <c r="F173" s="5">
        <v>1550</v>
      </c>
      <c r="G173" s="5">
        <v>1634</v>
      </c>
      <c r="H173" s="5">
        <v>1436</v>
      </c>
      <c r="I173" s="5">
        <v>2125</v>
      </c>
      <c r="J173" s="5">
        <v>2070</v>
      </c>
      <c r="K173" s="5">
        <v>1427</v>
      </c>
      <c r="L173" s="5">
        <v>1187</v>
      </c>
      <c r="M173" s="5">
        <v>1133</v>
      </c>
      <c r="N173" s="5">
        <v>1513</v>
      </c>
      <c r="O173" s="5">
        <v>1783</v>
      </c>
      <c r="P173" s="5">
        <v>1084</v>
      </c>
      <c r="Q173" s="5">
        <v>703</v>
      </c>
      <c r="R173" s="5">
        <v>654</v>
      </c>
      <c r="S173" s="5">
        <v>716</v>
      </c>
      <c r="T173" s="5">
        <v>799</v>
      </c>
      <c r="U173">
        <v>756</v>
      </c>
    </row>
    <row r="174" spans="1:17" ht="12.75">
      <c r="A174" s="4" t="s">
        <v>50</v>
      </c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21" ht="12">
      <c r="A175" t="s">
        <v>51</v>
      </c>
      <c r="B175" t="str">
        <f>'[1]psdResult (2)'!F128</f>
        <v>Beginning Stocks</v>
      </c>
      <c r="C175" s="5">
        <v>50</v>
      </c>
      <c r="D175" s="5">
        <v>282</v>
      </c>
      <c r="E175" s="5">
        <v>450</v>
      </c>
      <c r="F175" s="5">
        <v>640</v>
      </c>
      <c r="G175" s="5">
        <v>500</v>
      </c>
      <c r="H175" s="5">
        <v>430</v>
      </c>
      <c r="I175" s="5">
        <v>493</v>
      </c>
      <c r="J175" s="5">
        <v>383</v>
      </c>
      <c r="K175" s="5">
        <v>544</v>
      </c>
      <c r="L175" s="5">
        <v>690</v>
      </c>
      <c r="M175" s="5">
        <v>529</v>
      </c>
      <c r="N175" s="5">
        <v>129</v>
      </c>
      <c r="O175" s="5">
        <v>350</v>
      </c>
      <c r="P175" s="5">
        <v>160</v>
      </c>
      <c r="Q175" s="5">
        <v>161</v>
      </c>
      <c r="R175" s="5">
        <v>395</v>
      </c>
      <c r="S175" s="5">
        <v>270</v>
      </c>
      <c r="T175" s="5">
        <v>120</v>
      </c>
      <c r="U175">
        <v>180</v>
      </c>
    </row>
    <row r="176" spans="2:21" ht="12">
      <c r="B176" t="str">
        <f>'[1]psdResult (2)'!F129</f>
        <v>Total Sugar Production</v>
      </c>
      <c r="C176" s="5">
        <v>1400</v>
      </c>
      <c r="D176" s="5">
        <v>1408</v>
      </c>
      <c r="E176" s="5">
        <v>1340</v>
      </c>
      <c r="F176" s="5">
        <v>1365</v>
      </c>
      <c r="G176" s="5">
        <v>1510</v>
      </c>
      <c r="H176" s="5">
        <v>1601</v>
      </c>
      <c r="I176" s="5">
        <v>1652</v>
      </c>
      <c r="J176" s="5">
        <v>1511</v>
      </c>
      <c r="K176" s="5">
        <v>1612</v>
      </c>
      <c r="L176" s="5">
        <v>1820</v>
      </c>
      <c r="M176" s="5">
        <v>1830</v>
      </c>
      <c r="N176" s="5">
        <v>1980</v>
      </c>
      <c r="O176" s="5">
        <v>2000</v>
      </c>
      <c r="P176" s="5">
        <v>2013</v>
      </c>
      <c r="Q176" s="5">
        <v>2067</v>
      </c>
      <c r="R176" s="5">
        <v>2125</v>
      </c>
      <c r="S176" s="5">
        <v>2270</v>
      </c>
      <c r="T176" s="5">
        <v>2320</v>
      </c>
      <c r="U176">
        <v>2435</v>
      </c>
    </row>
    <row r="177" spans="2:21" ht="12">
      <c r="B177" t="str">
        <f>'[1]psdResult (2)'!F130</f>
        <v>Total Imports</v>
      </c>
      <c r="C177" s="5">
        <v>946</v>
      </c>
      <c r="D177" s="5">
        <v>1102</v>
      </c>
      <c r="E177" s="5">
        <v>1100</v>
      </c>
      <c r="F177" s="5">
        <v>900</v>
      </c>
      <c r="G177" s="5">
        <v>905</v>
      </c>
      <c r="H177" s="5">
        <v>1003</v>
      </c>
      <c r="I177" s="5">
        <v>936</v>
      </c>
      <c r="J177" s="5">
        <v>1390</v>
      </c>
      <c r="K177" s="5">
        <v>1382</v>
      </c>
      <c r="L177" s="5">
        <v>978</v>
      </c>
      <c r="M177" s="5">
        <v>1120</v>
      </c>
      <c r="N177" s="5">
        <v>1480</v>
      </c>
      <c r="O177" s="5">
        <v>1050</v>
      </c>
      <c r="P177" s="5">
        <v>1208</v>
      </c>
      <c r="Q177" s="5">
        <v>1330</v>
      </c>
      <c r="R177" s="5">
        <v>880</v>
      </c>
      <c r="S177" s="5">
        <v>830</v>
      </c>
      <c r="T177" s="5">
        <v>990</v>
      </c>
      <c r="U177">
        <v>830</v>
      </c>
    </row>
    <row r="178" spans="2:21" ht="12">
      <c r="B178" t="str">
        <f>'[1]psdResult (2)'!F131</f>
        <v>Total Supply</v>
      </c>
      <c r="C178" s="5">
        <v>2396</v>
      </c>
      <c r="D178" s="5">
        <v>2792</v>
      </c>
      <c r="E178" s="5">
        <v>2890</v>
      </c>
      <c r="F178" s="5">
        <v>2905</v>
      </c>
      <c r="G178" s="5">
        <v>2915</v>
      </c>
      <c r="H178" s="5">
        <v>3034</v>
      </c>
      <c r="I178" s="5">
        <v>3081</v>
      </c>
      <c r="J178" s="5">
        <v>3284</v>
      </c>
      <c r="K178" s="5">
        <v>3538</v>
      </c>
      <c r="L178" s="5">
        <v>3488</v>
      </c>
      <c r="M178" s="5">
        <v>3479</v>
      </c>
      <c r="N178" s="5">
        <v>3589</v>
      </c>
      <c r="O178" s="5">
        <v>3400</v>
      </c>
      <c r="P178" s="5">
        <v>3381</v>
      </c>
      <c r="Q178" s="5">
        <v>3558</v>
      </c>
      <c r="R178" s="5">
        <v>3400</v>
      </c>
      <c r="S178" s="5">
        <v>3370</v>
      </c>
      <c r="T178" s="5">
        <v>3430</v>
      </c>
      <c r="U178">
        <v>3445</v>
      </c>
    </row>
    <row r="179" spans="2:21" ht="12">
      <c r="B179" t="str">
        <f>'[1]psdResult (2)'!F132</f>
        <v>Total Exports</v>
      </c>
      <c r="C179" s="5">
        <v>84</v>
      </c>
      <c r="D179" s="5">
        <v>52</v>
      </c>
      <c r="E179" s="5">
        <v>0</v>
      </c>
      <c r="F179" s="5">
        <v>150</v>
      </c>
      <c r="G179" s="5">
        <v>0</v>
      </c>
      <c r="H179" s="5">
        <v>100</v>
      </c>
      <c r="I179" s="5">
        <v>100</v>
      </c>
      <c r="J179" s="5">
        <v>50</v>
      </c>
      <c r="K179" s="5">
        <v>100</v>
      </c>
      <c r="L179" s="5">
        <v>330</v>
      </c>
      <c r="M179" s="5">
        <v>550</v>
      </c>
      <c r="N179" s="5">
        <v>389</v>
      </c>
      <c r="O179" s="5">
        <v>400</v>
      </c>
      <c r="P179" s="5">
        <v>350</v>
      </c>
      <c r="Q179" s="5">
        <v>263</v>
      </c>
      <c r="R179" s="5">
        <v>200</v>
      </c>
      <c r="S179" s="5">
        <v>300</v>
      </c>
      <c r="T179" s="5">
        <v>200</v>
      </c>
      <c r="U179">
        <v>200</v>
      </c>
    </row>
    <row r="180" spans="2:21" ht="12">
      <c r="B180" t="str">
        <f>'[1]psdResult (2)'!F133</f>
        <v>Total Use</v>
      </c>
      <c r="C180" s="5">
        <v>2030</v>
      </c>
      <c r="D180" s="5">
        <v>2290</v>
      </c>
      <c r="E180" s="5">
        <v>2250</v>
      </c>
      <c r="F180" s="5">
        <v>2255</v>
      </c>
      <c r="G180" s="5">
        <v>2485</v>
      </c>
      <c r="H180" s="5">
        <v>2441</v>
      </c>
      <c r="I180" s="5">
        <v>2598</v>
      </c>
      <c r="J180" s="5">
        <v>2690</v>
      </c>
      <c r="K180" s="5">
        <v>2748</v>
      </c>
      <c r="L180" s="5">
        <v>2629</v>
      </c>
      <c r="M180" s="5">
        <v>2800</v>
      </c>
      <c r="N180" s="5">
        <v>2850</v>
      </c>
      <c r="O180" s="5">
        <v>2840</v>
      </c>
      <c r="P180" s="5">
        <v>2870</v>
      </c>
      <c r="Q180" s="5">
        <v>2900</v>
      </c>
      <c r="R180" s="5">
        <v>2930</v>
      </c>
      <c r="S180" s="5">
        <v>2950</v>
      </c>
      <c r="T180" s="5">
        <v>3050</v>
      </c>
      <c r="U180">
        <v>3100</v>
      </c>
    </row>
    <row r="181" spans="2:21" ht="12">
      <c r="B181" t="str">
        <f>'[1]psdResult (2)'!F134</f>
        <v>Ending Stocks</v>
      </c>
      <c r="C181" s="5">
        <v>282</v>
      </c>
      <c r="D181" s="5">
        <v>450</v>
      </c>
      <c r="E181" s="5">
        <v>640</v>
      </c>
      <c r="F181" s="5">
        <v>500</v>
      </c>
      <c r="G181" s="5">
        <v>430</v>
      </c>
      <c r="H181" s="5">
        <v>493</v>
      </c>
      <c r="I181" s="5">
        <v>383</v>
      </c>
      <c r="J181" s="5">
        <v>544</v>
      </c>
      <c r="K181" s="5">
        <v>690</v>
      </c>
      <c r="L181" s="5">
        <v>529</v>
      </c>
      <c r="M181" s="5">
        <v>129</v>
      </c>
      <c r="N181" s="5">
        <v>350</v>
      </c>
      <c r="O181" s="5">
        <v>160</v>
      </c>
      <c r="P181" s="5">
        <v>161</v>
      </c>
      <c r="Q181" s="5">
        <v>395</v>
      </c>
      <c r="R181" s="5">
        <v>270</v>
      </c>
      <c r="S181" s="5">
        <v>120</v>
      </c>
      <c r="T181" s="5">
        <v>180</v>
      </c>
      <c r="U181">
        <v>145</v>
      </c>
    </row>
    <row r="182" spans="3:17" ht="12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26" ht="12">
      <c r="A183" t="s">
        <v>52</v>
      </c>
      <c r="B183" t="s">
        <v>26</v>
      </c>
      <c r="C183" s="5">
        <f>C191-C175</f>
        <v>401</v>
      </c>
      <c r="D183" s="5">
        <f aca="true" t="shared" si="24" ref="D183:S183">D191-D175</f>
        <v>540</v>
      </c>
      <c r="E183" s="5">
        <f t="shared" si="24"/>
        <v>595</v>
      </c>
      <c r="F183" s="5">
        <f t="shared" si="24"/>
        <v>695</v>
      </c>
      <c r="G183" s="5">
        <f t="shared" si="24"/>
        <v>806</v>
      </c>
      <c r="H183" s="5">
        <f t="shared" si="24"/>
        <v>819</v>
      </c>
      <c r="I183" s="5">
        <f t="shared" si="24"/>
        <v>819</v>
      </c>
      <c r="J183" s="5">
        <f t="shared" si="24"/>
        <v>658</v>
      </c>
      <c r="K183" s="5">
        <f t="shared" si="24"/>
        <v>484</v>
      </c>
      <c r="L183" s="5">
        <f t="shared" si="24"/>
        <v>307</v>
      </c>
      <c r="M183" s="5">
        <f t="shared" si="24"/>
        <v>342</v>
      </c>
      <c r="N183" s="5">
        <f t="shared" si="24"/>
        <v>467</v>
      </c>
      <c r="O183" s="5">
        <f t="shared" si="24"/>
        <v>440</v>
      </c>
      <c r="P183" s="5">
        <f t="shared" si="24"/>
        <v>512</v>
      </c>
      <c r="Q183" s="5">
        <f t="shared" si="24"/>
        <v>465</v>
      </c>
      <c r="R183" s="5">
        <f t="shared" si="24"/>
        <v>490</v>
      </c>
      <c r="S183" s="5">
        <f t="shared" si="24"/>
        <v>480</v>
      </c>
      <c r="T183" s="5">
        <f aca="true" t="shared" si="25" ref="T183:U189">T191-T175</f>
        <v>490</v>
      </c>
      <c r="U183" s="5">
        <f t="shared" si="25"/>
        <v>520</v>
      </c>
      <c r="V183" s="5"/>
      <c r="W183" s="5"/>
      <c r="X183" s="5"/>
      <c r="Y183" s="5"/>
      <c r="Z183" s="5"/>
    </row>
    <row r="184" spans="2:26" ht="12">
      <c r="B184" t="s">
        <v>27</v>
      </c>
      <c r="C184" s="5">
        <f aca="true" t="shared" si="26" ref="C184:S184">C192-C176</f>
        <v>527</v>
      </c>
      <c r="D184" s="5">
        <f t="shared" si="26"/>
        <v>531</v>
      </c>
      <c r="E184" s="5">
        <f t="shared" si="26"/>
        <v>471</v>
      </c>
      <c r="F184" s="5">
        <f t="shared" si="26"/>
        <v>530</v>
      </c>
      <c r="G184" s="5">
        <f t="shared" si="26"/>
        <v>550</v>
      </c>
      <c r="H184" s="5">
        <f t="shared" si="26"/>
        <v>510</v>
      </c>
      <c r="I184" s="5">
        <f t="shared" si="26"/>
        <v>370</v>
      </c>
      <c r="J184" s="5">
        <f t="shared" si="26"/>
        <v>495</v>
      </c>
      <c r="K184" s="5">
        <f t="shared" si="26"/>
        <v>520</v>
      </c>
      <c r="L184" s="5">
        <f t="shared" si="26"/>
        <v>438</v>
      </c>
      <c r="M184" s="5">
        <f t="shared" si="26"/>
        <v>435</v>
      </c>
      <c r="N184" s="5">
        <f t="shared" si="26"/>
        <v>387</v>
      </c>
      <c r="O184" s="5">
        <f t="shared" si="26"/>
        <v>273</v>
      </c>
      <c r="P184" s="5">
        <f t="shared" si="26"/>
        <v>410</v>
      </c>
      <c r="Q184" s="5">
        <f t="shared" si="26"/>
        <v>550</v>
      </c>
      <c r="R184" s="5">
        <f t="shared" si="26"/>
        <v>620</v>
      </c>
      <c r="S184" s="5">
        <f t="shared" si="26"/>
        <v>620</v>
      </c>
      <c r="T184" s="5">
        <f t="shared" si="25"/>
        <v>630</v>
      </c>
      <c r="U184" s="5">
        <f t="shared" si="25"/>
        <v>625</v>
      </c>
      <c r="V184" s="5"/>
      <c r="W184" s="5"/>
      <c r="X184" s="5"/>
      <c r="Y184" s="5"/>
      <c r="Z184" s="5"/>
    </row>
    <row r="185" spans="2:26" ht="12">
      <c r="B185" t="s">
        <v>28</v>
      </c>
      <c r="C185" s="5">
        <f aca="true" t="shared" si="27" ref="C185:S185">C193-C177</f>
        <v>2158</v>
      </c>
      <c r="D185" s="5">
        <f t="shared" si="27"/>
        <v>2209</v>
      </c>
      <c r="E185" s="5">
        <f t="shared" si="27"/>
        <v>2406</v>
      </c>
      <c r="F185" s="5">
        <f t="shared" si="27"/>
        <v>2438</v>
      </c>
      <c r="G185" s="5">
        <f t="shared" si="27"/>
        <v>2578</v>
      </c>
      <c r="H185" s="5">
        <f t="shared" si="27"/>
        <v>2565</v>
      </c>
      <c r="I185" s="5">
        <f t="shared" si="27"/>
        <v>2616</v>
      </c>
      <c r="J185" s="5">
        <f t="shared" si="27"/>
        <v>2540</v>
      </c>
      <c r="K185" s="5">
        <f t="shared" si="27"/>
        <v>2628</v>
      </c>
      <c r="L185" s="5">
        <f t="shared" si="27"/>
        <v>2505</v>
      </c>
      <c r="M185" s="5">
        <f t="shared" si="27"/>
        <v>2644</v>
      </c>
      <c r="N185" s="5">
        <f t="shared" si="27"/>
        <v>3231</v>
      </c>
      <c r="O185" s="5">
        <f t="shared" si="27"/>
        <v>3814</v>
      </c>
      <c r="P185" s="5">
        <f t="shared" si="27"/>
        <v>3281</v>
      </c>
      <c r="Q185" s="5">
        <f t="shared" si="27"/>
        <v>3398</v>
      </c>
      <c r="R185" s="5">
        <f t="shared" si="27"/>
        <v>3365</v>
      </c>
      <c r="S185" s="5">
        <f t="shared" si="27"/>
        <v>3788</v>
      </c>
      <c r="T185" s="5">
        <f t="shared" si="25"/>
        <v>4048</v>
      </c>
      <c r="U185" s="5">
        <f t="shared" si="25"/>
        <v>4177</v>
      </c>
      <c r="V185" s="5"/>
      <c r="W185" s="5"/>
      <c r="X185" s="5"/>
      <c r="Y185" s="5"/>
      <c r="Z185" s="5"/>
    </row>
    <row r="186" spans="2:26" ht="12">
      <c r="B186" t="s">
        <v>29</v>
      </c>
      <c r="C186" s="5">
        <f aca="true" t="shared" si="28" ref="C186:S186">C194-C178</f>
        <v>3086</v>
      </c>
      <c r="D186" s="5">
        <f t="shared" si="28"/>
        <v>3280</v>
      </c>
      <c r="E186" s="5">
        <f t="shared" si="28"/>
        <v>3472</v>
      </c>
      <c r="F186" s="5">
        <f t="shared" si="28"/>
        <v>3663</v>
      </c>
      <c r="G186" s="5">
        <f t="shared" si="28"/>
        <v>3934</v>
      </c>
      <c r="H186" s="5">
        <f t="shared" si="28"/>
        <v>3894</v>
      </c>
      <c r="I186" s="5">
        <f t="shared" si="28"/>
        <v>3805</v>
      </c>
      <c r="J186" s="5">
        <f t="shared" si="28"/>
        <v>3693</v>
      </c>
      <c r="K186" s="5">
        <f t="shared" si="28"/>
        <v>3632</v>
      </c>
      <c r="L186" s="5">
        <f t="shared" si="28"/>
        <v>3250</v>
      </c>
      <c r="M186" s="5">
        <f t="shared" si="28"/>
        <v>3421</v>
      </c>
      <c r="N186" s="5">
        <f t="shared" si="28"/>
        <v>4085</v>
      </c>
      <c r="O186" s="5">
        <f t="shared" si="28"/>
        <v>4527</v>
      </c>
      <c r="P186" s="5">
        <f t="shared" si="28"/>
        <v>4203</v>
      </c>
      <c r="Q186" s="5">
        <f t="shared" si="28"/>
        <v>4413</v>
      </c>
      <c r="R186" s="5">
        <f t="shared" si="28"/>
        <v>4475</v>
      </c>
      <c r="S186" s="5">
        <f t="shared" si="28"/>
        <v>4888</v>
      </c>
      <c r="T186" s="5">
        <f t="shared" si="25"/>
        <v>5168</v>
      </c>
      <c r="U186" s="5">
        <f t="shared" si="25"/>
        <v>5322</v>
      </c>
      <c r="V186" s="5"/>
      <c r="W186" s="5"/>
      <c r="X186" s="5"/>
      <c r="Y186" s="5"/>
      <c r="Z186" s="5"/>
    </row>
    <row r="187" spans="2:26" ht="12">
      <c r="B187" t="s">
        <v>30</v>
      </c>
      <c r="C187" s="5">
        <f aca="true" t="shared" si="29" ref="C187:S187">C195-C179</f>
        <v>46</v>
      </c>
      <c r="D187" s="5">
        <f t="shared" si="29"/>
        <v>80</v>
      </c>
      <c r="E187" s="5">
        <f t="shared" si="29"/>
        <v>130</v>
      </c>
      <c r="F187" s="5">
        <f t="shared" si="29"/>
        <v>115</v>
      </c>
      <c r="G187" s="5">
        <f t="shared" si="29"/>
        <v>125</v>
      </c>
      <c r="H187" s="5">
        <f t="shared" si="29"/>
        <v>125</v>
      </c>
      <c r="I187" s="5">
        <f t="shared" si="29"/>
        <v>162</v>
      </c>
      <c r="J187" s="5">
        <f t="shared" si="29"/>
        <v>114</v>
      </c>
      <c r="K187" s="5">
        <f t="shared" si="29"/>
        <v>112</v>
      </c>
      <c r="L187" s="5">
        <f t="shared" si="29"/>
        <v>161</v>
      </c>
      <c r="M187" s="5">
        <f t="shared" si="29"/>
        <v>406</v>
      </c>
      <c r="N187" s="5">
        <f t="shared" si="29"/>
        <v>347</v>
      </c>
      <c r="O187" s="5">
        <f t="shared" si="29"/>
        <v>522</v>
      </c>
      <c r="P187" s="5">
        <f t="shared" si="29"/>
        <v>486</v>
      </c>
      <c r="Q187" s="5">
        <f t="shared" si="29"/>
        <v>616</v>
      </c>
      <c r="R187" s="5">
        <f t="shared" si="29"/>
        <v>707</v>
      </c>
      <c r="S187" s="5">
        <f t="shared" si="29"/>
        <v>987</v>
      </c>
      <c r="T187" s="5">
        <f t="shared" si="25"/>
        <v>973</v>
      </c>
      <c r="U187" s="5">
        <f t="shared" si="25"/>
        <v>983</v>
      </c>
      <c r="V187" s="5"/>
      <c r="W187" s="5"/>
      <c r="X187" s="5"/>
      <c r="Y187" s="5"/>
      <c r="Z187" s="5"/>
    </row>
    <row r="188" spans="2:26" ht="12">
      <c r="B188" t="s">
        <v>31</v>
      </c>
      <c r="C188" s="5">
        <f aca="true" t="shared" si="30" ref="C188:S188">C196-C180</f>
        <v>2500</v>
      </c>
      <c r="D188" s="5">
        <f t="shared" si="30"/>
        <v>2605</v>
      </c>
      <c r="E188" s="5">
        <f t="shared" si="30"/>
        <v>2647</v>
      </c>
      <c r="F188" s="5">
        <f t="shared" si="30"/>
        <v>2742</v>
      </c>
      <c r="G188" s="5">
        <f t="shared" si="30"/>
        <v>2990</v>
      </c>
      <c r="H188" s="5">
        <f t="shared" si="30"/>
        <v>2950</v>
      </c>
      <c r="I188" s="5">
        <f t="shared" si="30"/>
        <v>2985</v>
      </c>
      <c r="J188" s="5">
        <f t="shared" si="30"/>
        <v>3095</v>
      </c>
      <c r="K188" s="5">
        <f t="shared" si="30"/>
        <v>3213</v>
      </c>
      <c r="L188" s="5">
        <f t="shared" si="30"/>
        <v>2747</v>
      </c>
      <c r="M188" s="5">
        <f t="shared" si="30"/>
        <v>2548</v>
      </c>
      <c r="N188" s="5">
        <f t="shared" si="30"/>
        <v>3298</v>
      </c>
      <c r="O188" s="5">
        <f t="shared" si="30"/>
        <v>3493</v>
      </c>
      <c r="P188" s="5">
        <f t="shared" si="30"/>
        <v>3252</v>
      </c>
      <c r="Q188" s="5">
        <f t="shared" si="30"/>
        <v>3307</v>
      </c>
      <c r="R188" s="5">
        <f t="shared" si="30"/>
        <v>3288</v>
      </c>
      <c r="S188" s="5">
        <f t="shared" si="30"/>
        <v>3411</v>
      </c>
      <c r="T188" s="5">
        <f t="shared" si="25"/>
        <v>3675</v>
      </c>
      <c r="U188" s="5">
        <f t="shared" si="25"/>
        <v>3809</v>
      </c>
      <c r="V188" s="5"/>
      <c r="W188" s="5"/>
      <c r="X188" s="5"/>
      <c r="Y188" s="5"/>
      <c r="Z188" s="5"/>
    </row>
    <row r="189" spans="2:26" ht="12">
      <c r="B189" t="s">
        <v>32</v>
      </c>
      <c r="C189" s="5">
        <f aca="true" t="shared" si="31" ref="C189:S189">C197-C181</f>
        <v>540</v>
      </c>
      <c r="D189" s="5">
        <f t="shared" si="31"/>
        <v>595</v>
      </c>
      <c r="E189" s="5">
        <f t="shared" si="31"/>
        <v>695</v>
      </c>
      <c r="F189" s="5">
        <f t="shared" si="31"/>
        <v>806</v>
      </c>
      <c r="G189" s="5">
        <f t="shared" si="31"/>
        <v>819</v>
      </c>
      <c r="H189" s="5">
        <f t="shared" si="31"/>
        <v>819</v>
      </c>
      <c r="I189" s="5">
        <f t="shared" si="31"/>
        <v>658</v>
      </c>
      <c r="J189" s="5">
        <f t="shared" si="31"/>
        <v>484</v>
      </c>
      <c r="K189" s="5">
        <f t="shared" si="31"/>
        <v>307</v>
      </c>
      <c r="L189" s="5">
        <f t="shared" si="31"/>
        <v>342</v>
      </c>
      <c r="M189" s="5">
        <f t="shared" si="31"/>
        <v>467</v>
      </c>
      <c r="N189" s="5">
        <f t="shared" si="31"/>
        <v>440</v>
      </c>
      <c r="O189" s="5">
        <f t="shared" si="31"/>
        <v>512</v>
      </c>
      <c r="P189" s="5">
        <f t="shared" si="31"/>
        <v>465</v>
      </c>
      <c r="Q189" s="5">
        <f t="shared" si="31"/>
        <v>490</v>
      </c>
      <c r="R189" s="5">
        <f t="shared" si="31"/>
        <v>480</v>
      </c>
      <c r="S189" s="5">
        <f t="shared" si="31"/>
        <v>490</v>
      </c>
      <c r="T189" s="5">
        <f t="shared" si="25"/>
        <v>520</v>
      </c>
      <c r="U189" s="5">
        <f t="shared" si="25"/>
        <v>530</v>
      </c>
      <c r="V189" s="5"/>
      <c r="W189" s="5"/>
      <c r="X189" s="5"/>
      <c r="Y189" s="5"/>
      <c r="Z189" s="5"/>
    </row>
    <row r="190" spans="3:17" ht="12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21" ht="12">
      <c r="A191" t="s">
        <v>53</v>
      </c>
      <c r="B191" t="str">
        <f>'[1]psdResult (2)'!F135</f>
        <v>Beginning Stocks</v>
      </c>
      <c r="C191" s="5">
        <v>451</v>
      </c>
      <c r="D191" s="5">
        <v>822</v>
      </c>
      <c r="E191" s="5">
        <v>1045</v>
      </c>
      <c r="F191" s="5">
        <v>1335</v>
      </c>
      <c r="G191" s="5">
        <v>1306</v>
      </c>
      <c r="H191" s="5">
        <v>1249</v>
      </c>
      <c r="I191" s="5">
        <v>1312</v>
      </c>
      <c r="J191" s="5">
        <v>1041</v>
      </c>
      <c r="K191" s="5">
        <v>1028</v>
      </c>
      <c r="L191" s="5">
        <v>997</v>
      </c>
      <c r="M191" s="5">
        <v>871</v>
      </c>
      <c r="N191" s="5">
        <v>596</v>
      </c>
      <c r="O191" s="5">
        <v>790</v>
      </c>
      <c r="P191" s="5">
        <v>672</v>
      </c>
      <c r="Q191" s="5">
        <v>626</v>
      </c>
      <c r="R191" s="5">
        <v>885</v>
      </c>
      <c r="S191" s="5">
        <v>750</v>
      </c>
      <c r="T191" s="5">
        <v>610</v>
      </c>
      <c r="U191">
        <v>700</v>
      </c>
    </row>
    <row r="192" spans="2:21" ht="12">
      <c r="B192" t="str">
        <f>'[1]psdResult (2)'!F136</f>
        <v>Total Sugar Production</v>
      </c>
      <c r="C192" s="5">
        <v>1927</v>
      </c>
      <c r="D192" s="5">
        <v>1939</v>
      </c>
      <c r="E192" s="5">
        <v>1811</v>
      </c>
      <c r="F192" s="5">
        <v>1895</v>
      </c>
      <c r="G192" s="5">
        <v>2060</v>
      </c>
      <c r="H192" s="5">
        <v>2111</v>
      </c>
      <c r="I192" s="5">
        <v>2022</v>
      </c>
      <c r="J192" s="5">
        <v>2006</v>
      </c>
      <c r="K192" s="5">
        <v>2132</v>
      </c>
      <c r="L192" s="5">
        <v>2258</v>
      </c>
      <c r="M192" s="5">
        <v>2265</v>
      </c>
      <c r="N192" s="5">
        <v>2367</v>
      </c>
      <c r="O192" s="5">
        <v>2273</v>
      </c>
      <c r="P192" s="5">
        <v>2423</v>
      </c>
      <c r="Q192" s="5">
        <v>2617</v>
      </c>
      <c r="R192" s="5">
        <v>2745</v>
      </c>
      <c r="S192" s="5">
        <v>2890</v>
      </c>
      <c r="T192" s="5">
        <v>2950</v>
      </c>
      <c r="U192">
        <v>3060</v>
      </c>
    </row>
    <row r="193" spans="2:21" ht="12">
      <c r="B193" t="str">
        <f>'[1]psdResult (2)'!F137</f>
        <v>Total Imports</v>
      </c>
      <c r="C193" s="5">
        <v>3104</v>
      </c>
      <c r="D193" s="5">
        <v>3311</v>
      </c>
      <c r="E193" s="5">
        <v>3506</v>
      </c>
      <c r="F193" s="5">
        <v>3338</v>
      </c>
      <c r="G193" s="5">
        <v>3483</v>
      </c>
      <c r="H193" s="5">
        <v>3568</v>
      </c>
      <c r="I193" s="5">
        <v>3552</v>
      </c>
      <c r="J193" s="5">
        <v>3930</v>
      </c>
      <c r="K193" s="5">
        <v>4010</v>
      </c>
      <c r="L193" s="5">
        <v>3483</v>
      </c>
      <c r="M193" s="5">
        <v>3764</v>
      </c>
      <c r="N193" s="5">
        <v>4711</v>
      </c>
      <c r="O193" s="5">
        <v>4864</v>
      </c>
      <c r="P193" s="5">
        <v>4489</v>
      </c>
      <c r="Q193" s="5">
        <v>4728</v>
      </c>
      <c r="R193" s="5">
        <v>4245</v>
      </c>
      <c r="S193" s="5">
        <v>4618</v>
      </c>
      <c r="T193" s="5">
        <v>5038</v>
      </c>
      <c r="U193">
        <v>5007</v>
      </c>
    </row>
    <row r="194" spans="2:21" ht="12">
      <c r="B194" t="str">
        <f>'[1]psdResult (2)'!F138</f>
        <v>Total Supply</v>
      </c>
      <c r="C194" s="5">
        <v>5482</v>
      </c>
      <c r="D194" s="5">
        <v>6072</v>
      </c>
      <c r="E194" s="5">
        <v>6362</v>
      </c>
      <c r="F194" s="5">
        <v>6568</v>
      </c>
      <c r="G194" s="5">
        <v>6849</v>
      </c>
      <c r="H194" s="5">
        <v>6928</v>
      </c>
      <c r="I194" s="5">
        <v>6886</v>
      </c>
      <c r="J194" s="5">
        <v>6977</v>
      </c>
      <c r="K194" s="5">
        <v>7170</v>
      </c>
      <c r="L194" s="5">
        <v>6738</v>
      </c>
      <c r="M194" s="5">
        <v>6900</v>
      </c>
      <c r="N194" s="5">
        <v>7674</v>
      </c>
      <c r="O194" s="5">
        <v>7927</v>
      </c>
      <c r="P194" s="5">
        <v>7584</v>
      </c>
      <c r="Q194" s="5">
        <v>7971</v>
      </c>
      <c r="R194" s="5">
        <v>7875</v>
      </c>
      <c r="S194" s="5">
        <v>8258</v>
      </c>
      <c r="T194" s="5">
        <v>8598</v>
      </c>
      <c r="U194">
        <v>8767</v>
      </c>
    </row>
    <row r="195" spans="2:21" ht="12">
      <c r="B195" t="str">
        <f>'[1]psdResult (2)'!F139</f>
        <v>Total Exports</v>
      </c>
      <c r="C195" s="5">
        <v>130</v>
      </c>
      <c r="D195" s="5">
        <v>132</v>
      </c>
      <c r="E195" s="5">
        <v>130</v>
      </c>
      <c r="F195" s="5">
        <v>265</v>
      </c>
      <c r="G195" s="5">
        <v>125</v>
      </c>
      <c r="H195" s="5">
        <v>225</v>
      </c>
      <c r="I195" s="5">
        <v>262</v>
      </c>
      <c r="J195" s="5">
        <v>164</v>
      </c>
      <c r="K195" s="5">
        <v>212</v>
      </c>
      <c r="L195" s="5">
        <v>491</v>
      </c>
      <c r="M195" s="5">
        <v>956</v>
      </c>
      <c r="N195" s="5">
        <v>736</v>
      </c>
      <c r="O195" s="5">
        <v>922</v>
      </c>
      <c r="P195" s="5">
        <v>836</v>
      </c>
      <c r="Q195" s="5">
        <v>879</v>
      </c>
      <c r="R195" s="5">
        <v>907</v>
      </c>
      <c r="S195" s="5">
        <v>1287</v>
      </c>
      <c r="T195" s="5">
        <v>1173</v>
      </c>
      <c r="U195">
        <v>1183</v>
      </c>
    </row>
    <row r="196" spans="2:21" ht="12">
      <c r="B196" t="str">
        <f>'[1]psdResult (2)'!F140</f>
        <v>Total Use</v>
      </c>
      <c r="C196" s="5">
        <v>4530</v>
      </c>
      <c r="D196" s="5">
        <v>4895</v>
      </c>
      <c r="E196" s="5">
        <v>4897</v>
      </c>
      <c r="F196" s="5">
        <v>4997</v>
      </c>
      <c r="G196" s="5">
        <v>5475</v>
      </c>
      <c r="H196" s="5">
        <v>5391</v>
      </c>
      <c r="I196" s="5">
        <v>5583</v>
      </c>
      <c r="J196" s="5">
        <v>5785</v>
      </c>
      <c r="K196" s="5">
        <v>5961</v>
      </c>
      <c r="L196" s="5">
        <v>5376</v>
      </c>
      <c r="M196" s="5">
        <v>5348</v>
      </c>
      <c r="N196" s="5">
        <v>6148</v>
      </c>
      <c r="O196" s="5">
        <v>6333</v>
      </c>
      <c r="P196" s="5">
        <v>6122</v>
      </c>
      <c r="Q196" s="5">
        <v>6207</v>
      </c>
      <c r="R196" s="5">
        <v>6218</v>
      </c>
      <c r="S196" s="5">
        <v>6361</v>
      </c>
      <c r="T196" s="5">
        <v>6725</v>
      </c>
      <c r="U196">
        <v>6909</v>
      </c>
    </row>
    <row r="197" spans="2:21" ht="12">
      <c r="B197" t="str">
        <f>'[1]psdResult (2)'!F141</f>
        <v>Ending Stocks</v>
      </c>
      <c r="C197" s="5">
        <v>822</v>
      </c>
      <c r="D197" s="5">
        <v>1045</v>
      </c>
      <c r="E197" s="5">
        <v>1335</v>
      </c>
      <c r="F197" s="5">
        <v>1306</v>
      </c>
      <c r="G197" s="5">
        <v>1249</v>
      </c>
      <c r="H197" s="5">
        <v>1312</v>
      </c>
      <c r="I197" s="5">
        <v>1041</v>
      </c>
      <c r="J197" s="5">
        <v>1028</v>
      </c>
      <c r="K197" s="5">
        <v>997</v>
      </c>
      <c r="L197" s="5">
        <v>871</v>
      </c>
      <c r="M197" s="5">
        <v>596</v>
      </c>
      <c r="N197" s="5">
        <v>790</v>
      </c>
      <c r="O197" s="5">
        <v>672</v>
      </c>
      <c r="P197" s="5">
        <v>626</v>
      </c>
      <c r="Q197" s="5">
        <v>885</v>
      </c>
      <c r="R197" s="5">
        <v>750</v>
      </c>
      <c r="S197" s="5">
        <v>610</v>
      </c>
      <c r="T197" s="5">
        <v>700</v>
      </c>
      <c r="U197">
        <v>675</v>
      </c>
    </row>
    <row r="198" spans="1:17" ht="12.75">
      <c r="A198" s="4" t="s">
        <v>54</v>
      </c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21" ht="12">
      <c r="A199" t="s">
        <v>55</v>
      </c>
      <c r="B199" t="str">
        <f>'[1]psdResult (2)'!F142</f>
        <v>Beginning Stocks</v>
      </c>
      <c r="C199" s="5">
        <v>530</v>
      </c>
      <c r="D199" s="5">
        <v>455</v>
      </c>
      <c r="E199" s="5">
        <v>450</v>
      </c>
      <c r="F199" s="5">
        <v>586</v>
      </c>
      <c r="G199" s="5">
        <v>950</v>
      </c>
      <c r="H199" s="5">
        <v>860</v>
      </c>
      <c r="I199" s="5">
        <v>850</v>
      </c>
      <c r="J199" s="5">
        <v>446</v>
      </c>
      <c r="K199" s="5">
        <v>227</v>
      </c>
      <c r="L199" s="5">
        <v>79</v>
      </c>
      <c r="M199" s="5">
        <v>100</v>
      </c>
      <c r="N199" s="5">
        <v>158</v>
      </c>
      <c r="O199" s="5">
        <v>162</v>
      </c>
      <c r="P199" s="5">
        <v>189</v>
      </c>
      <c r="Q199" s="5">
        <v>460</v>
      </c>
      <c r="R199" s="5">
        <v>424</v>
      </c>
      <c r="S199" s="5">
        <v>304</v>
      </c>
      <c r="T199" s="5">
        <v>464</v>
      </c>
      <c r="U199">
        <v>501</v>
      </c>
    </row>
    <row r="200" spans="2:21" ht="12">
      <c r="B200" t="str">
        <f>'[1]psdResult (2)'!F143</f>
        <v>Total Sugar Production</v>
      </c>
      <c r="C200" s="5">
        <v>2895</v>
      </c>
      <c r="D200" s="5">
        <v>2542</v>
      </c>
      <c r="E200" s="5">
        <v>2931</v>
      </c>
      <c r="F200" s="5">
        <v>2560</v>
      </c>
      <c r="G200" s="5">
        <v>2315</v>
      </c>
      <c r="H200" s="5">
        <v>2595</v>
      </c>
      <c r="I200" s="5">
        <v>2313</v>
      </c>
      <c r="J200" s="5">
        <v>2360</v>
      </c>
      <c r="K200" s="5">
        <v>2350</v>
      </c>
      <c r="L200" s="5">
        <v>2265</v>
      </c>
      <c r="M200" s="5">
        <v>1985</v>
      </c>
      <c r="N200" s="5">
        <v>1897</v>
      </c>
      <c r="O200" s="5">
        <v>2020</v>
      </c>
      <c r="P200" s="5">
        <v>2435</v>
      </c>
      <c r="Q200" s="5">
        <v>2192</v>
      </c>
      <c r="R200" s="5">
        <v>1684</v>
      </c>
      <c r="S200" s="5">
        <v>1607</v>
      </c>
      <c r="T200" s="5">
        <v>2064</v>
      </c>
      <c r="U200">
        <v>2200</v>
      </c>
    </row>
    <row r="201" spans="2:21" ht="12">
      <c r="B201" t="str">
        <f>'[1]psdResult (2)'!F144</f>
        <v>Total Imports</v>
      </c>
      <c r="C201" s="5">
        <v>260</v>
      </c>
      <c r="D201" s="5">
        <v>263</v>
      </c>
      <c r="E201" s="5">
        <v>269</v>
      </c>
      <c r="F201" s="5">
        <v>284</v>
      </c>
      <c r="G201" s="5">
        <v>245</v>
      </c>
      <c r="H201" s="5">
        <v>180</v>
      </c>
      <c r="I201" s="5">
        <v>125</v>
      </c>
      <c r="J201" s="5">
        <v>165</v>
      </c>
      <c r="K201" s="5">
        <v>137</v>
      </c>
      <c r="L201" s="5">
        <v>105</v>
      </c>
      <c r="M201" s="5">
        <v>138</v>
      </c>
      <c r="N201" s="5">
        <v>193</v>
      </c>
      <c r="O201" s="5">
        <v>218</v>
      </c>
      <c r="P201" s="5">
        <v>599</v>
      </c>
      <c r="Q201" s="5">
        <v>506</v>
      </c>
      <c r="R201" s="5">
        <v>470</v>
      </c>
      <c r="S201" s="5">
        <v>744</v>
      </c>
      <c r="T201" s="5">
        <v>700</v>
      </c>
      <c r="U201">
        <v>715</v>
      </c>
    </row>
    <row r="202" spans="2:21" ht="12">
      <c r="B202" t="str">
        <f>'[1]psdResult (2)'!F145</f>
        <v>Total Supply</v>
      </c>
      <c r="C202" s="5">
        <v>3685</v>
      </c>
      <c r="D202" s="5">
        <v>3260</v>
      </c>
      <c r="E202" s="5">
        <v>3650</v>
      </c>
      <c r="F202" s="5">
        <v>3430</v>
      </c>
      <c r="G202" s="5">
        <v>3510</v>
      </c>
      <c r="H202" s="5">
        <v>3635</v>
      </c>
      <c r="I202" s="5">
        <v>3288</v>
      </c>
      <c r="J202" s="5">
        <v>2971</v>
      </c>
      <c r="K202" s="5">
        <v>2714</v>
      </c>
      <c r="L202" s="5">
        <v>2449</v>
      </c>
      <c r="M202" s="5">
        <v>2223</v>
      </c>
      <c r="N202" s="5">
        <v>2248</v>
      </c>
      <c r="O202" s="5">
        <v>2400</v>
      </c>
      <c r="P202" s="5">
        <v>3223</v>
      </c>
      <c r="Q202" s="5">
        <v>3158</v>
      </c>
      <c r="R202" s="5">
        <v>2578</v>
      </c>
      <c r="S202" s="5">
        <v>2655</v>
      </c>
      <c r="T202" s="5">
        <v>3228</v>
      </c>
      <c r="U202">
        <v>3416</v>
      </c>
    </row>
    <row r="203" spans="2:21" ht="12">
      <c r="B203" t="str">
        <f>'[1]psdResult (2)'!F146</f>
        <v>Total Exports</v>
      </c>
      <c r="C203" s="5">
        <v>1580</v>
      </c>
      <c r="D203" s="5">
        <v>1235</v>
      </c>
      <c r="E203" s="5">
        <v>1296</v>
      </c>
      <c r="F203" s="5">
        <v>1025</v>
      </c>
      <c r="G203" s="5">
        <v>1010</v>
      </c>
      <c r="H203" s="5">
        <v>1230</v>
      </c>
      <c r="I203" s="5">
        <v>1267</v>
      </c>
      <c r="J203" s="5">
        <v>1154</v>
      </c>
      <c r="K203" s="5">
        <v>1230</v>
      </c>
      <c r="L203" s="5">
        <v>754</v>
      </c>
      <c r="M203" s="5">
        <v>400</v>
      </c>
      <c r="N203" s="5">
        <v>271</v>
      </c>
      <c r="O203" s="5">
        <v>356</v>
      </c>
      <c r="P203" s="5">
        <v>868</v>
      </c>
      <c r="Q203" s="5">
        <v>772</v>
      </c>
      <c r="R203" s="5">
        <v>305</v>
      </c>
      <c r="S203" s="5">
        <v>217</v>
      </c>
      <c r="T203" s="5">
        <v>750</v>
      </c>
      <c r="U203">
        <v>900</v>
      </c>
    </row>
    <row r="204" spans="2:21" ht="12">
      <c r="B204" t="str">
        <f>'[1]psdResult (2)'!F147</f>
        <v>Total Use</v>
      </c>
      <c r="C204" s="5">
        <v>1650</v>
      </c>
      <c r="D204" s="5">
        <v>1575</v>
      </c>
      <c r="E204" s="5">
        <v>1768</v>
      </c>
      <c r="F204" s="5">
        <v>1455</v>
      </c>
      <c r="G204" s="5">
        <v>1640</v>
      </c>
      <c r="H204" s="5">
        <v>1555</v>
      </c>
      <c r="I204" s="5">
        <v>1575</v>
      </c>
      <c r="J204" s="5">
        <v>1590</v>
      </c>
      <c r="K204" s="5">
        <v>1405</v>
      </c>
      <c r="L204" s="5">
        <v>1595</v>
      </c>
      <c r="M204" s="5">
        <v>1665</v>
      </c>
      <c r="N204" s="5">
        <v>1815</v>
      </c>
      <c r="O204" s="5">
        <v>1855</v>
      </c>
      <c r="P204" s="5">
        <v>1895</v>
      </c>
      <c r="Q204" s="5">
        <v>1962</v>
      </c>
      <c r="R204" s="5">
        <v>1969</v>
      </c>
      <c r="S204" s="5">
        <v>1974</v>
      </c>
      <c r="T204" s="5">
        <v>1977</v>
      </c>
      <c r="U204">
        <v>1987</v>
      </c>
    </row>
    <row r="205" spans="2:21" ht="12">
      <c r="B205" t="str">
        <f>'[1]psdResult (2)'!F148</f>
        <v>Ending Stocks</v>
      </c>
      <c r="C205" s="5">
        <v>455</v>
      </c>
      <c r="D205" s="5">
        <v>450</v>
      </c>
      <c r="E205" s="5">
        <v>586</v>
      </c>
      <c r="F205" s="5">
        <v>950</v>
      </c>
      <c r="G205" s="5">
        <v>860</v>
      </c>
      <c r="H205" s="5">
        <v>850</v>
      </c>
      <c r="I205" s="5">
        <v>446</v>
      </c>
      <c r="J205" s="5">
        <v>227</v>
      </c>
      <c r="K205" s="5">
        <v>79</v>
      </c>
      <c r="L205" s="5">
        <v>100</v>
      </c>
      <c r="M205" s="5">
        <v>158</v>
      </c>
      <c r="N205" s="5">
        <v>162</v>
      </c>
      <c r="O205" s="5">
        <v>189</v>
      </c>
      <c r="P205" s="5">
        <v>460</v>
      </c>
      <c r="Q205" s="5">
        <v>424</v>
      </c>
      <c r="R205" s="5">
        <v>304</v>
      </c>
      <c r="S205" s="5">
        <v>464</v>
      </c>
      <c r="T205" s="5">
        <v>501</v>
      </c>
      <c r="U205">
        <v>529</v>
      </c>
    </row>
    <row r="206" spans="3:17" ht="12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25" ht="12">
      <c r="A207" t="s">
        <v>56</v>
      </c>
      <c r="B207" t="s">
        <v>26</v>
      </c>
      <c r="C207" s="5">
        <f aca="true" t="shared" si="32" ref="C207:C213">C215-C199</f>
        <v>1313</v>
      </c>
      <c r="D207" s="5">
        <f aca="true" t="shared" si="33" ref="D207:S213">D215-D199</f>
        <v>1502</v>
      </c>
      <c r="E207" s="5">
        <f t="shared" si="33"/>
        <v>1613</v>
      </c>
      <c r="F207" s="5">
        <f t="shared" si="33"/>
        <v>1847</v>
      </c>
      <c r="G207" s="5">
        <f t="shared" si="33"/>
        <v>1865</v>
      </c>
      <c r="H207" s="5">
        <f t="shared" si="33"/>
        <v>1832</v>
      </c>
      <c r="I207" s="5">
        <f t="shared" si="33"/>
        <v>1868</v>
      </c>
      <c r="J207" s="5">
        <f t="shared" si="33"/>
        <v>2039</v>
      </c>
      <c r="K207" s="5">
        <f t="shared" si="33"/>
        <v>2024</v>
      </c>
      <c r="L207" s="5">
        <f t="shared" si="33"/>
        <v>1947</v>
      </c>
      <c r="M207" s="5">
        <f t="shared" si="33"/>
        <v>1759</v>
      </c>
      <c r="N207" s="5">
        <f t="shared" si="33"/>
        <v>1704</v>
      </c>
      <c r="O207" s="5">
        <f t="shared" si="33"/>
        <v>1656</v>
      </c>
      <c r="P207" s="5">
        <f t="shared" si="33"/>
        <v>1707</v>
      </c>
      <c r="Q207" s="5">
        <f t="shared" si="33"/>
        <v>1805</v>
      </c>
      <c r="R207" s="5">
        <f t="shared" si="33"/>
        <v>1899</v>
      </c>
      <c r="S207" s="5">
        <f t="shared" si="33"/>
        <v>1775</v>
      </c>
      <c r="T207" s="5">
        <f aca="true" t="shared" si="34" ref="T207:U213">T215-T199</f>
        <v>1594</v>
      </c>
      <c r="U207" s="5">
        <f t="shared" si="34"/>
        <v>1882</v>
      </c>
      <c r="V207" s="5"/>
      <c r="W207" s="5"/>
      <c r="X207" s="5"/>
      <c r="Y207" s="5"/>
    </row>
    <row r="208" spans="2:25" ht="12">
      <c r="B208" t="s">
        <v>27</v>
      </c>
      <c r="C208" s="5">
        <f t="shared" si="32"/>
        <v>4782</v>
      </c>
      <c r="D208" s="5">
        <f aca="true" t="shared" si="35" ref="D208:R208">D216-D200</f>
        <v>5024</v>
      </c>
      <c r="E208" s="5">
        <f t="shared" si="35"/>
        <v>5111</v>
      </c>
      <c r="F208" s="5">
        <f t="shared" si="35"/>
        <v>5245</v>
      </c>
      <c r="G208" s="5">
        <f t="shared" si="35"/>
        <v>5276</v>
      </c>
      <c r="H208" s="5">
        <f t="shared" si="35"/>
        <v>5219</v>
      </c>
      <c r="I208" s="5">
        <f t="shared" si="35"/>
        <v>5295</v>
      </c>
      <c r="J208" s="5">
        <f t="shared" si="35"/>
        <v>5226</v>
      </c>
      <c r="K208" s="5">
        <f t="shared" si="35"/>
        <v>5412</v>
      </c>
      <c r="L208" s="5">
        <f t="shared" si="35"/>
        <v>5420</v>
      </c>
      <c r="M208" s="5">
        <f t="shared" si="35"/>
        <v>5591</v>
      </c>
      <c r="N208" s="5">
        <f t="shared" si="35"/>
        <v>5787</v>
      </c>
      <c r="O208" s="5">
        <f t="shared" si="35"/>
        <v>5955</v>
      </c>
      <c r="P208" s="5">
        <f t="shared" si="35"/>
        <v>6003</v>
      </c>
      <c r="Q208" s="5">
        <f t="shared" si="35"/>
        <v>6197</v>
      </c>
      <c r="R208" s="5">
        <f t="shared" si="35"/>
        <v>6020</v>
      </c>
      <c r="S208" s="5">
        <f t="shared" si="33"/>
        <v>5842</v>
      </c>
      <c r="T208" s="5">
        <f t="shared" si="34"/>
        <v>5318</v>
      </c>
      <c r="U208" s="5">
        <f t="shared" si="34"/>
        <v>5570</v>
      </c>
      <c r="V208" s="5"/>
      <c r="W208" s="5"/>
      <c r="X208" s="5"/>
      <c r="Y208" s="5"/>
    </row>
    <row r="209" spans="2:25" ht="12">
      <c r="B209" t="s">
        <v>28</v>
      </c>
      <c r="C209" s="5">
        <f t="shared" si="32"/>
        <v>2523</v>
      </c>
      <c r="D209" s="5">
        <f t="shared" si="33"/>
        <v>2922</v>
      </c>
      <c r="E209" s="5">
        <f t="shared" si="33"/>
        <v>3705</v>
      </c>
      <c r="F209" s="5">
        <f t="shared" si="33"/>
        <v>3611</v>
      </c>
      <c r="G209" s="5">
        <f t="shared" si="33"/>
        <v>3885</v>
      </c>
      <c r="H209" s="5">
        <f t="shared" si="33"/>
        <v>3683</v>
      </c>
      <c r="I209" s="5">
        <f t="shared" si="33"/>
        <v>4251</v>
      </c>
      <c r="J209" s="5">
        <f t="shared" si="33"/>
        <v>4528</v>
      </c>
      <c r="K209" s="5">
        <f t="shared" si="33"/>
        <v>4272</v>
      </c>
      <c r="L209" s="5">
        <f t="shared" si="33"/>
        <v>5115</v>
      </c>
      <c r="M209" s="5">
        <f t="shared" si="33"/>
        <v>5486</v>
      </c>
      <c r="N209" s="5">
        <f t="shared" si="33"/>
        <v>5285</v>
      </c>
      <c r="O209" s="5">
        <f t="shared" si="33"/>
        <v>5739</v>
      </c>
      <c r="P209" s="5">
        <f t="shared" si="33"/>
        <v>6071</v>
      </c>
      <c r="Q209" s="5">
        <f t="shared" si="33"/>
        <v>6809</v>
      </c>
      <c r="R209" s="5">
        <f t="shared" si="33"/>
        <v>6595</v>
      </c>
      <c r="S209" s="5">
        <f t="shared" si="33"/>
        <v>7256</v>
      </c>
      <c r="T209" s="5">
        <f t="shared" si="34"/>
        <v>7183</v>
      </c>
      <c r="U209" s="5">
        <f t="shared" si="34"/>
        <v>7142</v>
      </c>
      <c r="V209" s="5"/>
      <c r="W209" s="5"/>
      <c r="X209" s="5"/>
      <c r="Y209" s="5"/>
    </row>
    <row r="210" spans="2:25" ht="12">
      <c r="B210" t="s">
        <v>29</v>
      </c>
      <c r="C210" s="5">
        <f t="shared" si="32"/>
        <v>8618</v>
      </c>
      <c r="D210" s="5">
        <f t="shared" si="33"/>
        <v>9448</v>
      </c>
      <c r="E210" s="5">
        <f t="shared" si="33"/>
        <v>10429</v>
      </c>
      <c r="F210" s="5">
        <f t="shared" si="33"/>
        <v>10703</v>
      </c>
      <c r="G210" s="5">
        <f t="shared" si="33"/>
        <v>11026</v>
      </c>
      <c r="H210" s="5">
        <f t="shared" si="33"/>
        <v>10734</v>
      </c>
      <c r="I210" s="5">
        <f t="shared" si="33"/>
        <v>11414</v>
      </c>
      <c r="J210" s="5">
        <f t="shared" si="33"/>
        <v>11793</v>
      </c>
      <c r="K210" s="5">
        <f t="shared" si="33"/>
        <v>11708</v>
      </c>
      <c r="L210" s="5">
        <f t="shared" si="33"/>
        <v>12482</v>
      </c>
      <c r="M210" s="5">
        <f t="shared" si="33"/>
        <v>12836</v>
      </c>
      <c r="N210" s="5">
        <f t="shared" si="33"/>
        <v>12776</v>
      </c>
      <c r="O210" s="5">
        <f t="shared" si="33"/>
        <v>13350</v>
      </c>
      <c r="P210" s="5">
        <f t="shared" si="33"/>
        <v>13781</v>
      </c>
      <c r="Q210" s="5">
        <f t="shared" si="33"/>
        <v>14811</v>
      </c>
      <c r="R210" s="5">
        <f t="shared" si="33"/>
        <v>14514</v>
      </c>
      <c r="S210" s="5">
        <f t="shared" si="33"/>
        <v>14873</v>
      </c>
      <c r="T210" s="5">
        <f t="shared" si="34"/>
        <v>14095</v>
      </c>
      <c r="U210" s="5">
        <f t="shared" si="34"/>
        <v>14594</v>
      </c>
      <c r="V210" s="5"/>
      <c r="W210" s="5"/>
      <c r="X210" s="5"/>
      <c r="Y210" s="5"/>
    </row>
    <row r="211" spans="2:25" ht="12">
      <c r="B211" t="s">
        <v>30</v>
      </c>
      <c r="C211" s="5">
        <f t="shared" si="32"/>
        <v>1716</v>
      </c>
      <c r="D211" s="5">
        <f t="shared" si="33"/>
        <v>1933</v>
      </c>
      <c r="E211" s="5">
        <f t="shared" si="33"/>
        <v>2271</v>
      </c>
      <c r="F211" s="5">
        <f t="shared" si="33"/>
        <v>2262</v>
      </c>
      <c r="G211" s="5">
        <f t="shared" si="33"/>
        <v>2364</v>
      </c>
      <c r="H211" s="5">
        <f t="shared" si="33"/>
        <v>2071</v>
      </c>
      <c r="I211" s="5">
        <f t="shared" si="33"/>
        <v>2440</v>
      </c>
      <c r="J211" s="5">
        <f t="shared" si="33"/>
        <v>2539</v>
      </c>
      <c r="K211" s="5">
        <f t="shared" si="33"/>
        <v>1647</v>
      </c>
      <c r="L211" s="5">
        <f t="shared" si="33"/>
        <v>1284</v>
      </c>
      <c r="M211" s="5">
        <f t="shared" si="33"/>
        <v>1327</v>
      </c>
      <c r="N211" s="5">
        <f t="shared" si="33"/>
        <v>1428</v>
      </c>
      <c r="O211" s="5">
        <f t="shared" si="33"/>
        <v>1762</v>
      </c>
      <c r="P211" s="5">
        <f t="shared" si="33"/>
        <v>1979</v>
      </c>
      <c r="Q211" s="5">
        <f t="shared" si="33"/>
        <v>2258</v>
      </c>
      <c r="R211" s="5">
        <f t="shared" si="33"/>
        <v>2089</v>
      </c>
      <c r="S211" s="5">
        <f t="shared" si="33"/>
        <v>1884</v>
      </c>
      <c r="T211" s="5">
        <f t="shared" si="34"/>
        <v>1740</v>
      </c>
      <c r="U211" s="5">
        <f t="shared" si="34"/>
        <v>1968</v>
      </c>
      <c r="V211" s="5"/>
      <c r="W211" s="5"/>
      <c r="X211" s="5"/>
      <c r="Y211" s="5"/>
    </row>
    <row r="212" spans="2:25" ht="12">
      <c r="B212" t="s">
        <v>31</v>
      </c>
      <c r="C212" s="5">
        <f t="shared" si="32"/>
        <v>5400</v>
      </c>
      <c r="D212" s="5">
        <f t="shared" si="33"/>
        <v>5902</v>
      </c>
      <c r="E212" s="5">
        <f t="shared" si="33"/>
        <v>6311</v>
      </c>
      <c r="F212" s="5">
        <f t="shared" si="33"/>
        <v>6576</v>
      </c>
      <c r="G212" s="5">
        <f t="shared" si="33"/>
        <v>6830</v>
      </c>
      <c r="H212" s="5">
        <f t="shared" si="33"/>
        <v>6795</v>
      </c>
      <c r="I212" s="5">
        <f t="shared" si="33"/>
        <v>6935</v>
      </c>
      <c r="J212" s="5">
        <f t="shared" si="33"/>
        <v>7230</v>
      </c>
      <c r="K212" s="5">
        <f t="shared" si="33"/>
        <v>8114</v>
      </c>
      <c r="L212" s="5">
        <f t="shared" si="33"/>
        <v>9439</v>
      </c>
      <c r="M212" s="5">
        <f t="shared" si="33"/>
        <v>9805</v>
      </c>
      <c r="N212" s="5">
        <f t="shared" si="33"/>
        <v>9692</v>
      </c>
      <c r="O212" s="5">
        <f t="shared" si="33"/>
        <v>9881</v>
      </c>
      <c r="P212" s="5">
        <f t="shared" si="33"/>
        <v>9997</v>
      </c>
      <c r="Q212" s="5">
        <f t="shared" si="33"/>
        <v>10654</v>
      </c>
      <c r="R212" s="5">
        <f t="shared" si="33"/>
        <v>10650</v>
      </c>
      <c r="S212" s="5">
        <f t="shared" si="33"/>
        <v>11395</v>
      </c>
      <c r="T212" s="5">
        <f t="shared" si="34"/>
        <v>10473</v>
      </c>
      <c r="U212" s="5">
        <f t="shared" si="34"/>
        <v>10800</v>
      </c>
      <c r="V212" s="5"/>
      <c r="W212" s="5"/>
      <c r="X212" s="5"/>
      <c r="Y212" s="5"/>
    </row>
    <row r="213" spans="2:25" ht="12">
      <c r="B213" t="s">
        <v>32</v>
      </c>
      <c r="C213" s="5">
        <f t="shared" si="32"/>
        <v>1502</v>
      </c>
      <c r="D213" s="5">
        <f t="shared" si="33"/>
        <v>1613</v>
      </c>
      <c r="E213" s="5">
        <f t="shared" si="33"/>
        <v>1847</v>
      </c>
      <c r="F213" s="5">
        <f t="shared" si="33"/>
        <v>1865</v>
      </c>
      <c r="G213" s="5">
        <f t="shared" si="33"/>
        <v>1832</v>
      </c>
      <c r="H213" s="5">
        <f t="shared" si="33"/>
        <v>1868</v>
      </c>
      <c r="I213" s="5">
        <f t="shared" si="33"/>
        <v>2039</v>
      </c>
      <c r="J213" s="5">
        <f t="shared" si="33"/>
        <v>2024</v>
      </c>
      <c r="K213" s="5">
        <f t="shared" si="33"/>
        <v>1947</v>
      </c>
      <c r="L213" s="5">
        <f t="shared" si="33"/>
        <v>1759</v>
      </c>
      <c r="M213" s="5">
        <f t="shared" si="33"/>
        <v>1704</v>
      </c>
      <c r="N213" s="5">
        <f t="shared" si="33"/>
        <v>1656</v>
      </c>
      <c r="O213" s="5">
        <f t="shared" si="33"/>
        <v>1707</v>
      </c>
      <c r="P213" s="5">
        <f t="shared" si="33"/>
        <v>1805</v>
      </c>
      <c r="Q213" s="5">
        <f t="shared" si="33"/>
        <v>1899</v>
      </c>
      <c r="R213" s="5">
        <f t="shared" si="33"/>
        <v>1775</v>
      </c>
      <c r="S213" s="5">
        <f t="shared" si="33"/>
        <v>1594</v>
      </c>
      <c r="T213" s="5">
        <f t="shared" si="34"/>
        <v>1882</v>
      </c>
      <c r="U213" s="5">
        <f t="shared" si="34"/>
        <v>1826</v>
      </c>
      <c r="V213" s="5"/>
      <c r="W213" s="5"/>
      <c r="X213" s="5"/>
      <c r="Y213" s="5"/>
    </row>
    <row r="214" spans="3:17" ht="12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21" ht="12">
      <c r="A215" t="s">
        <v>57</v>
      </c>
      <c r="B215" t="str">
        <f>'[1]psdResult (2)'!F149</f>
        <v>Beginning Stocks</v>
      </c>
      <c r="C215" s="5">
        <v>1843</v>
      </c>
      <c r="D215" s="5">
        <v>1957</v>
      </c>
      <c r="E215" s="5">
        <v>2063</v>
      </c>
      <c r="F215" s="5">
        <v>2433</v>
      </c>
      <c r="G215" s="5">
        <v>2815</v>
      </c>
      <c r="H215" s="5">
        <v>2692</v>
      </c>
      <c r="I215" s="5">
        <v>2718</v>
      </c>
      <c r="J215" s="5">
        <v>2485</v>
      </c>
      <c r="K215" s="5">
        <v>2251</v>
      </c>
      <c r="L215" s="5">
        <v>2026</v>
      </c>
      <c r="M215" s="5">
        <v>1859</v>
      </c>
      <c r="N215" s="5">
        <v>1862</v>
      </c>
      <c r="O215" s="5">
        <v>1818</v>
      </c>
      <c r="P215" s="5">
        <v>1896</v>
      </c>
      <c r="Q215" s="5">
        <v>2265</v>
      </c>
      <c r="R215" s="5">
        <v>2323</v>
      </c>
      <c r="S215" s="5">
        <v>2079</v>
      </c>
      <c r="T215" s="5">
        <v>2058</v>
      </c>
      <c r="U215">
        <v>2383</v>
      </c>
    </row>
    <row r="216" spans="2:21" ht="12">
      <c r="B216" t="str">
        <f>'[1]psdResult (2)'!F150</f>
        <v>Total Sugar Production</v>
      </c>
      <c r="C216" s="5">
        <v>7677</v>
      </c>
      <c r="D216" s="5">
        <v>7566</v>
      </c>
      <c r="E216" s="5">
        <v>8042</v>
      </c>
      <c r="F216" s="5">
        <v>7805</v>
      </c>
      <c r="G216" s="5">
        <v>7591</v>
      </c>
      <c r="H216" s="5">
        <v>7814</v>
      </c>
      <c r="I216" s="5">
        <v>7608</v>
      </c>
      <c r="J216" s="5">
        <v>7586</v>
      </c>
      <c r="K216" s="5">
        <v>7762</v>
      </c>
      <c r="L216" s="5">
        <v>7685</v>
      </c>
      <c r="M216" s="5">
        <v>7576</v>
      </c>
      <c r="N216" s="5">
        <v>7684</v>
      </c>
      <c r="O216" s="5">
        <v>7975</v>
      </c>
      <c r="P216" s="5">
        <v>8438</v>
      </c>
      <c r="Q216" s="5">
        <v>8389</v>
      </c>
      <c r="R216" s="5">
        <v>7704</v>
      </c>
      <c r="S216" s="5">
        <v>7449</v>
      </c>
      <c r="T216" s="5">
        <v>7382</v>
      </c>
      <c r="U216">
        <v>7770</v>
      </c>
    </row>
    <row r="217" spans="2:21" ht="12">
      <c r="B217" t="str">
        <f>'[1]psdResult (2)'!F151</f>
        <v>Total Imports</v>
      </c>
      <c r="C217" s="5">
        <v>2783</v>
      </c>
      <c r="D217" s="5">
        <v>3185</v>
      </c>
      <c r="E217" s="5">
        <v>3974</v>
      </c>
      <c r="F217" s="5">
        <v>3895</v>
      </c>
      <c r="G217" s="5">
        <v>4130</v>
      </c>
      <c r="H217" s="5">
        <v>3863</v>
      </c>
      <c r="I217" s="5">
        <v>4376</v>
      </c>
      <c r="J217" s="5">
        <v>4693</v>
      </c>
      <c r="K217" s="5">
        <v>4409</v>
      </c>
      <c r="L217" s="5">
        <v>5220</v>
      </c>
      <c r="M217" s="5">
        <v>5624</v>
      </c>
      <c r="N217" s="5">
        <v>5478</v>
      </c>
      <c r="O217" s="5">
        <v>5957</v>
      </c>
      <c r="P217" s="5">
        <v>6670</v>
      </c>
      <c r="Q217" s="5">
        <v>7315</v>
      </c>
      <c r="R217" s="5">
        <v>7065</v>
      </c>
      <c r="S217" s="5">
        <v>8000</v>
      </c>
      <c r="T217" s="5">
        <v>7883</v>
      </c>
      <c r="U217">
        <v>7857</v>
      </c>
    </row>
    <row r="218" spans="2:21" ht="12">
      <c r="B218" t="str">
        <f>'[1]psdResult (2)'!F152</f>
        <v>Total Supply</v>
      </c>
      <c r="C218" s="5">
        <v>12303</v>
      </c>
      <c r="D218" s="5">
        <v>12708</v>
      </c>
      <c r="E218" s="5">
        <v>14079</v>
      </c>
      <c r="F218" s="5">
        <v>14133</v>
      </c>
      <c r="G218" s="5">
        <v>14536</v>
      </c>
      <c r="H218" s="5">
        <v>14369</v>
      </c>
      <c r="I218" s="5">
        <v>14702</v>
      </c>
      <c r="J218" s="5">
        <v>14764</v>
      </c>
      <c r="K218" s="5">
        <v>14422</v>
      </c>
      <c r="L218" s="5">
        <v>14931</v>
      </c>
      <c r="M218" s="5">
        <v>15059</v>
      </c>
      <c r="N218" s="5">
        <v>15024</v>
      </c>
      <c r="O218" s="5">
        <v>15750</v>
      </c>
      <c r="P218" s="5">
        <v>17004</v>
      </c>
      <c r="Q218" s="5">
        <v>17969</v>
      </c>
      <c r="R218" s="5">
        <v>17092</v>
      </c>
      <c r="S218" s="5">
        <v>17528</v>
      </c>
      <c r="T218" s="5">
        <v>17323</v>
      </c>
      <c r="U218">
        <v>18010</v>
      </c>
    </row>
    <row r="219" spans="2:21" ht="12">
      <c r="B219" t="str">
        <f>'[1]psdResult (2)'!F153</f>
        <v>Total Exports</v>
      </c>
      <c r="C219" s="5">
        <v>3296</v>
      </c>
      <c r="D219" s="5">
        <v>3168</v>
      </c>
      <c r="E219" s="5">
        <v>3567</v>
      </c>
      <c r="F219" s="5">
        <v>3287</v>
      </c>
      <c r="G219" s="5">
        <v>3374</v>
      </c>
      <c r="H219" s="5">
        <v>3301</v>
      </c>
      <c r="I219" s="5">
        <v>3707</v>
      </c>
      <c r="J219" s="5">
        <v>3693</v>
      </c>
      <c r="K219" s="5">
        <v>2877</v>
      </c>
      <c r="L219" s="5">
        <v>2038</v>
      </c>
      <c r="M219" s="5">
        <v>1727</v>
      </c>
      <c r="N219" s="5">
        <v>1699</v>
      </c>
      <c r="O219" s="5">
        <v>2118</v>
      </c>
      <c r="P219" s="5">
        <v>2847</v>
      </c>
      <c r="Q219" s="5">
        <v>3030</v>
      </c>
      <c r="R219" s="5">
        <v>2394</v>
      </c>
      <c r="S219" s="5">
        <v>2101</v>
      </c>
      <c r="T219" s="5">
        <v>2490</v>
      </c>
      <c r="U219">
        <v>2868</v>
      </c>
    </row>
    <row r="220" spans="2:21" ht="12">
      <c r="B220" t="str">
        <f>'[1]psdResult (2)'!F154</f>
        <v>Total Use</v>
      </c>
      <c r="C220" s="5">
        <v>7050</v>
      </c>
      <c r="D220" s="5">
        <v>7477</v>
      </c>
      <c r="E220" s="5">
        <v>8079</v>
      </c>
      <c r="F220" s="5">
        <v>8031</v>
      </c>
      <c r="G220" s="5">
        <v>8470</v>
      </c>
      <c r="H220" s="5">
        <v>8350</v>
      </c>
      <c r="I220" s="5">
        <v>8510</v>
      </c>
      <c r="J220" s="5">
        <v>8820</v>
      </c>
      <c r="K220" s="5">
        <v>9519</v>
      </c>
      <c r="L220" s="5">
        <v>11034</v>
      </c>
      <c r="M220" s="5">
        <v>11470</v>
      </c>
      <c r="N220" s="5">
        <v>11507</v>
      </c>
      <c r="O220" s="5">
        <v>11736</v>
      </c>
      <c r="P220" s="5">
        <v>11892</v>
      </c>
      <c r="Q220" s="5">
        <v>12616</v>
      </c>
      <c r="R220" s="5">
        <v>12619</v>
      </c>
      <c r="S220" s="5">
        <v>13369</v>
      </c>
      <c r="T220" s="5">
        <v>12450</v>
      </c>
      <c r="U220">
        <v>12787</v>
      </c>
    </row>
    <row r="221" spans="2:21" ht="12">
      <c r="B221" t="str">
        <f>'[1]psdResult (2)'!F155</f>
        <v>Ending Stocks</v>
      </c>
      <c r="C221" s="5">
        <v>1957</v>
      </c>
      <c r="D221" s="5">
        <v>2063</v>
      </c>
      <c r="E221" s="5">
        <v>2433</v>
      </c>
      <c r="F221" s="5">
        <v>2815</v>
      </c>
      <c r="G221" s="5">
        <v>2692</v>
      </c>
      <c r="H221" s="5">
        <v>2718</v>
      </c>
      <c r="I221" s="5">
        <v>2485</v>
      </c>
      <c r="J221" s="5">
        <v>2251</v>
      </c>
      <c r="K221" s="5">
        <v>2026</v>
      </c>
      <c r="L221" s="5">
        <v>1859</v>
      </c>
      <c r="M221" s="5">
        <v>1862</v>
      </c>
      <c r="N221" s="5">
        <v>1818</v>
      </c>
      <c r="O221" s="5">
        <v>1896</v>
      </c>
      <c r="P221" s="5">
        <v>2265</v>
      </c>
      <c r="Q221" s="5">
        <v>2323</v>
      </c>
      <c r="R221" s="5">
        <v>2079</v>
      </c>
      <c r="S221" s="5">
        <v>2058</v>
      </c>
      <c r="T221" s="5">
        <v>2383</v>
      </c>
      <c r="U221">
        <v>2355</v>
      </c>
    </row>
    <row r="222" spans="3:17" ht="12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12.75">
      <c r="A223" s="4" t="s">
        <v>58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21" ht="12">
      <c r="A224" t="s">
        <v>59</v>
      </c>
      <c r="B224" t="str">
        <f>'[1]psdResult (2)'!F156</f>
        <v>Beginning Stocks</v>
      </c>
      <c r="C224" s="5">
        <v>783</v>
      </c>
      <c r="D224" s="5">
        <v>865</v>
      </c>
      <c r="E224" s="5">
        <v>434</v>
      </c>
      <c r="F224" s="5">
        <v>730</v>
      </c>
      <c r="G224" s="5">
        <v>485</v>
      </c>
      <c r="H224" s="5">
        <v>610</v>
      </c>
      <c r="I224" s="5">
        <v>760</v>
      </c>
      <c r="J224" s="5">
        <v>710</v>
      </c>
      <c r="K224" s="5">
        <v>405</v>
      </c>
      <c r="L224" s="5">
        <v>505</v>
      </c>
      <c r="M224" s="5">
        <v>549</v>
      </c>
      <c r="N224" s="5">
        <v>462</v>
      </c>
      <c r="O224" s="5">
        <v>355</v>
      </c>
      <c r="P224" s="5">
        <v>157</v>
      </c>
      <c r="Q224" s="5">
        <v>103</v>
      </c>
      <c r="R224" s="5">
        <v>0</v>
      </c>
      <c r="S224" s="5">
        <v>10</v>
      </c>
      <c r="T224" s="5">
        <v>10</v>
      </c>
      <c r="U224">
        <v>10</v>
      </c>
    </row>
    <row r="225" spans="2:21" ht="12">
      <c r="B225" t="str">
        <f>'[1]psdResult (2)'!F157</f>
        <v>Total Sugar Production</v>
      </c>
      <c r="C225" s="5">
        <v>2756</v>
      </c>
      <c r="D225" s="5">
        <v>1796</v>
      </c>
      <c r="E225" s="5">
        <v>2345</v>
      </c>
      <c r="F225" s="5">
        <v>1915</v>
      </c>
      <c r="G225" s="5">
        <v>2110</v>
      </c>
      <c r="H225" s="5">
        <v>2175</v>
      </c>
      <c r="I225" s="5">
        <v>1980</v>
      </c>
      <c r="J225" s="5">
        <v>1700</v>
      </c>
      <c r="K225" s="5">
        <v>2100</v>
      </c>
      <c r="L225" s="5">
        <v>2530</v>
      </c>
      <c r="M225" s="5">
        <v>2274</v>
      </c>
      <c r="N225" s="5">
        <v>2262</v>
      </c>
      <c r="O225" s="5">
        <v>2130</v>
      </c>
      <c r="P225" s="5">
        <v>2300</v>
      </c>
      <c r="Q225" s="5">
        <v>2055</v>
      </c>
      <c r="R225" s="5">
        <v>2000</v>
      </c>
      <c r="S225" s="5">
        <v>2500</v>
      </c>
      <c r="T225" s="5">
        <v>2500</v>
      </c>
      <c r="U225">
        <v>2600</v>
      </c>
    </row>
    <row r="226" spans="2:21" ht="12">
      <c r="B226" t="str">
        <f>'[1]psdResult (2)'!F158</f>
        <v>Total Imports</v>
      </c>
      <c r="C226" s="5">
        <v>2</v>
      </c>
      <c r="D226" s="5">
        <v>1</v>
      </c>
      <c r="E226" s="5">
        <v>1</v>
      </c>
      <c r="F226" s="5">
        <v>0</v>
      </c>
      <c r="G226" s="5">
        <v>0</v>
      </c>
      <c r="H226" s="5">
        <v>0</v>
      </c>
      <c r="I226" s="5">
        <v>0</v>
      </c>
      <c r="J226" s="5">
        <v>5</v>
      </c>
      <c r="K226" s="5">
        <v>5</v>
      </c>
      <c r="L226" s="5">
        <v>5</v>
      </c>
      <c r="M226" s="5">
        <v>5</v>
      </c>
      <c r="N226" s="5">
        <v>5</v>
      </c>
      <c r="O226" s="5">
        <v>5</v>
      </c>
      <c r="P226" s="5">
        <v>9</v>
      </c>
      <c r="Q226" s="5">
        <v>110</v>
      </c>
      <c r="R226" s="5">
        <v>278</v>
      </c>
      <c r="S226" s="5">
        <v>240</v>
      </c>
      <c r="T226" s="5">
        <v>260</v>
      </c>
      <c r="U226">
        <v>260</v>
      </c>
    </row>
    <row r="227" spans="2:21" ht="12">
      <c r="B227" t="str">
        <f>'[1]psdResult (2)'!F159</f>
        <v>Total Supply</v>
      </c>
      <c r="C227" s="5">
        <v>3541</v>
      </c>
      <c r="D227" s="5">
        <v>2662</v>
      </c>
      <c r="E227" s="5">
        <v>2780</v>
      </c>
      <c r="F227" s="5">
        <v>2645</v>
      </c>
      <c r="G227" s="5">
        <v>2595</v>
      </c>
      <c r="H227" s="5">
        <v>2785</v>
      </c>
      <c r="I227" s="5">
        <v>2740</v>
      </c>
      <c r="J227" s="5">
        <v>2415</v>
      </c>
      <c r="K227" s="5">
        <v>2510</v>
      </c>
      <c r="L227" s="5">
        <v>3040</v>
      </c>
      <c r="M227" s="5">
        <v>2828</v>
      </c>
      <c r="N227" s="5">
        <v>2729</v>
      </c>
      <c r="O227" s="5">
        <v>2490</v>
      </c>
      <c r="P227" s="5">
        <v>2466</v>
      </c>
      <c r="Q227" s="5">
        <v>2268</v>
      </c>
      <c r="R227" s="5">
        <v>2278</v>
      </c>
      <c r="S227" s="5">
        <v>2750</v>
      </c>
      <c r="T227" s="5">
        <v>2770</v>
      </c>
      <c r="U227">
        <v>2870</v>
      </c>
    </row>
    <row r="228" spans="2:21" ht="12">
      <c r="B228" t="str">
        <f>'[1]psdResult (2)'!F160</f>
        <v>Total Exports</v>
      </c>
      <c r="C228" s="5">
        <v>826</v>
      </c>
      <c r="D228" s="5">
        <v>378</v>
      </c>
      <c r="E228" s="5">
        <v>150</v>
      </c>
      <c r="F228" s="5">
        <v>230</v>
      </c>
      <c r="G228" s="5">
        <v>25</v>
      </c>
      <c r="H228" s="5">
        <v>25</v>
      </c>
      <c r="I228" s="5">
        <v>30</v>
      </c>
      <c r="J228" s="5">
        <v>10</v>
      </c>
      <c r="K228" s="5">
        <v>5</v>
      </c>
      <c r="L228" s="5">
        <v>69</v>
      </c>
      <c r="M228" s="5">
        <v>75</v>
      </c>
      <c r="N228" s="5">
        <v>74</v>
      </c>
      <c r="O228" s="5">
        <v>33</v>
      </c>
      <c r="P228" s="5">
        <v>63</v>
      </c>
      <c r="Q228" s="5">
        <v>14</v>
      </c>
      <c r="R228" s="5">
        <v>18</v>
      </c>
      <c r="S228" s="5">
        <v>240</v>
      </c>
      <c r="T228" s="5">
        <v>260</v>
      </c>
      <c r="U228">
        <v>260</v>
      </c>
    </row>
    <row r="229" spans="2:21" ht="12">
      <c r="B229" t="str">
        <f>'[1]psdResult (2)'!F161</f>
        <v>Total Use</v>
      </c>
      <c r="C229" s="5">
        <v>1850</v>
      </c>
      <c r="D229" s="5">
        <v>1850</v>
      </c>
      <c r="E229" s="5">
        <v>1900</v>
      </c>
      <c r="F229" s="5">
        <v>1930</v>
      </c>
      <c r="G229" s="5">
        <v>1960</v>
      </c>
      <c r="H229" s="5">
        <v>2000</v>
      </c>
      <c r="I229" s="5">
        <v>2000</v>
      </c>
      <c r="J229" s="5">
        <v>2000</v>
      </c>
      <c r="K229" s="5">
        <v>2000</v>
      </c>
      <c r="L229" s="5">
        <v>2422</v>
      </c>
      <c r="M229" s="5">
        <v>2291</v>
      </c>
      <c r="N229" s="5">
        <v>2300</v>
      </c>
      <c r="O229" s="5">
        <v>2300</v>
      </c>
      <c r="P229" s="5">
        <v>2300</v>
      </c>
      <c r="Q229" s="5">
        <v>2254</v>
      </c>
      <c r="R229" s="5">
        <v>2250</v>
      </c>
      <c r="S229" s="5">
        <v>2500</v>
      </c>
      <c r="T229" s="5">
        <v>2500</v>
      </c>
      <c r="U229">
        <v>2600</v>
      </c>
    </row>
    <row r="230" spans="2:21" ht="12">
      <c r="B230" t="str">
        <f>'[1]psdResult (2)'!F162</f>
        <v>Ending Stocks</v>
      </c>
      <c r="C230" s="5">
        <v>865</v>
      </c>
      <c r="D230" s="5">
        <v>434</v>
      </c>
      <c r="E230" s="5">
        <v>730</v>
      </c>
      <c r="F230" s="5">
        <v>485</v>
      </c>
      <c r="G230" s="5">
        <v>610</v>
      </c>
      <c r="H230" s="5">
        <v>760</v>
      </c>
      <c r="I230" s="5">
        <v>710</v>
      </c>
      <c r="J230" s="5">
        <v>405</v>
      </c>
      <c r="K230" s="5">
        <v>505</v>
      </c>
      <c r="L230" s="5">
        <v>549</v>
      </c>
      <c r="M230" s="5">
        <v>462</v>
      </c>
      <c r="N230" s="5">
        <v>355</v>
      </c>
      <c r="O230" s="5">
        <v>157</v>
      </c>
      <c r="P230" s="5">
        <v>103</v>
      </c>
      <c r="Q230" s="5">
        <v>0</v>
      </c>
      <c r="R230" s="5">
        <v>10</v>
      </c>
      <c r="S230" s="5">
        <v>10</v>
      </c>
      <c r="T230" s="5">
        <v>10</v>
      </c>
      <c r="U230">
        <v>10</v>
      </c>
    </row>
    <row r="231" spans="3:17" ht="12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26" ht="12">
      <c r="A232" t="s">
        <v>60</v>
      </c>
      <c r="B232" t="s">
        <v>26</v>
      </c>
      <c r="C232" s="5">
        <f aca="true" t="shared" si="36" ref="C232:C238">C240-C224</f>
        <v>1075</v>
      </c>
      <c r="D232" s="5">
        <f aca="true" t="shared" si="37" ref="D232:S238">D240-D224</f>
        <v>1348</v>
      </c>
      <c r="E232" s="5">
        <f t="shared" si="37"/>
        <v>1396</v>
      </c>
      <c r="F232" s="5">
        <f t="shared" si="37"/>
        <v>1699</v>
      </c>
      <c r="G232" s="5">
        <f t="shared" si="37"/>
        <v>1635</v>
      </c>
      <c r="H232" s="5">
        <f t="shared" si="37"/>
        <v>2042</v>
      </c>
      <c r="I232" s="5">
        <f t="shared" si="37"/>
        <v>1925</v>
      </c>
      <c r="J232" s="5">
        <f t="shared" si="37"/>
        <v>2742</v>
      </c>
      <c r="K232" s="5">
        <f t="shared" si="37"/>
        <v>2696</v>
      </c>
      <c r="L232" s="5">
        <f t="shared" si="37"/>
        <v>1464</v>
      </c>
      <c r="M232" s="5">
        <f t="shared" si="37"/>
        <v>1514</v>
      </c>
      <c r="N232" s="5">
        <f t="shared" si="37"/>
        <v>1604</v>
      </c>
      <c r="O232" s="5">
        <f t="shared" si="37"/>
        <v>1715</v>
      </c>
      <c r="P232" s="5">
        <f t="shared" si="37"/>
        <v>1907</v>
      </c>
      <c r="Q232" s="5">
        <f t="shared" si="37"/>
        <v>1861</v>
      </c>
      <c r="R232" s="5">
        <f t="shared" si="37"/>
        <v>1581</v>
      </c>
      <c r="S232" s="5">
        <f t="shared" si="37"/>
        <v>1676</v>
      </c>
      <c r="T232" s="5">
        <f aca="true" t="shared" si="38" ref="T232:U238">T240-T224</f>
        <v>1755</v>
      </c>
      <c r="U232" s="5">
        <f t="shared" si="38"/>
        <v>1995</v>
      </c>
      <c r="V232" s="5"/>
      <c r="W232" s="5"/>
      <c r="X232" s="5"/>
      <c r="Y232" s="5"/>
      <c r="Z232" s="5"/>
    </row>
    <row r="233" spans="2:26" ht="12">
      <c r="B233" t="s">
        <v>27</v>
      </c>
      <c r="C233" s="5">
        <f t="shared" si="36"/>
        <v>1042</v>
      </c>
      <c r="D233" s="5">
        <f aca="true" t="shared" si="39" ref="D233:R233">D241-D225</f>
        <v>1042</v>
      </c>
      <c r="E233" s="5">
        <f t="shared" si="39"/>
        <v>1242</v>
      </c>
      <c r="F233" s="5">
        <f t="shared" si="39"/>
        <v>1547</v>
      </c>
      <c r="G233" s="5">
        <f t="shared" si="39"/>
        <v>1493</v>
      </c>
      <c r="H233" s="5">
        <f t="shared" si="39"/>
        <v>1474</v>
      </c>
      <c r="I233" s="5">
        <f t="shared" si="39"/>
        <v>1534</v>
      </c>
      <c r="J233" s="5">
        <f t="shared" si="39"/>
        <v>1360</v>
      </c>
      <c r="K233" s="5">
        <f t="shared" si="39"/>
        <v>819</v>
      </c>
      <c r="L233" s="5">
        <f t="shared" si="39"/>
        <v>1342</v>
      </c>
      <c r="M233" s="5">
        <f t="shared" si="39"/>
        <v>1586</v>
      </c>
      <c r="N233" s="5">
        <f t="shared" si="39"/>
        <v>1556</v>
      </c>
      <c r="O233" s="5">
        <f t="shared" si="39"/>
        <v>1460</v>
      </c>
      <c r="P233" s="5">
        <f t="shared" si="39"/>
        <v>1340</v>
      </c>
      <c r="Q233" s="5">
        <f t="shared" si="39"/>
        <v>1560</v>
      </c>
      <c r="R233" s="5">
        <f t="shared" si="39"/>
        <v>1720</v>
      </c>
      <c r="S233" s="5">
        <f t="shared" si="37"/>
        <v>1845</v>
      </c>
      <c r="T233" s="5">
        <f t="shared" si="38"/>
        <v>1875</v>
      </c>
      <c r="U233" s="5">
        <f t="shared" si="38"/>
        <v>1895</v>
      </c>
      <c r="V233" s="5"/>
      <c r="W233" s="5"/>
      <c r="X233" s="5"/>
      <c r="Y233" s="5"/>
      <c r="Z233" s="5"/>
    </row>
    <row r="234" spans="2:26" ht="12">
      <c r="B234" t="s">
        <v>28</v>
      </c>
      <c r="C234" s="5">
        <f t="shared" si="36"/>
        <v>6149</v>
      </c>
      <c r="D234" s="5">
        <f t="shared" si="37"/>
        <v>6285</v>
      </c>
      <c r="E234" s="5">
        <f t="shared" si="37"/>
        <v>6800</v>
      </c>
      <c r="F234" s="5">
        <f t="shared" si="37"/>
        <v>7114</v>
      </c>
      <c r="G234" s="5">
        <f t="shared" si="37"/>
        <v>7563</v>
      </c>
      <c r="H234" s="5">
        <f t="shared" si="37"/>
        <v>7867</v>
      </c>
      <c r="I234" s="5">
        <f t="shared" si="37"/>
        <v>8996</v>
      </c>
      <c r="J234" s="5">
        <f t="shared" si="37"/>
        <v>8355</v>
      </c>
      <c r="K234" s="5">
        <f t="shared" si="37"/>
        <v>6607</v>
      </c>
      <c r="L234" s="5">
        <f t="shared" si="37"/>
        <v>7759</v>
      </c>
      <c r="M234" s="5">
        <f t="shared" si="37"/>
        <v>7575</v>
      </c>
      <c r="N234" s="5">
        <f t="shared" si="37"/>
        <v>8227</v>
      </c>
      <c r="O234" s="5">
        <f t="shared" si="37"/>
        <v>8755</v>
      </c>
      <c r="P234" s="5">
        <f t="shared" si="37"/>
        <v>7761</v>
      </c>
      <c r="Q234" s="5">
        <f t="shared" si="37"/>
        <v>6407</v>
      </c>
      <c r="R234" s="5">
        <f t="shared" si="37"/>
        <v>7321</v>
      </c>
      <c r="S234" s="5">
        <f t="shared" si="37"/>
        <v>7517</v>
      </c>
      <c r="T234" s="5">
        <f t="shared" si="38"/>
        <v>8991</v>
      </c>
      <c r="U234" s="5">
        <f t="shared" si="38"/>
        <v>9171</v>
      </c>
      <c r="V234" s="5"/>
      <c r="W234" s="5"/>
      <c r="X234" s="5"/>
      <c r="Y234" s="5"/>
      <c r="Z234" s="5"/>
    </row>
    <row r="235" spans="2:26" ht="12">
      <c r="B235" t="s">
        <v>29</v>
      </c>
      <c r="C235" s="5">
        <f t="shared" si="36"/>
        <v>8266</v>
      </c>
      <c r="D235" s="5">
        <f t="shared" si="37"/>
        <v>8675</v>
      </c>
      <c r="E235" s="5">
        <f t="shared" si="37"/>
        <v>9438</v>
      </c>
      <c r="F235" s="5">
        <f t="shared" si="37"/>
        <v>10360</v>
      </c>
      <c r="G235" s="5">
        <f t="shared" si="37"/>
        <v>10691</v>
      </c>
      <c r="H235" s="5">
        <f t="shared" si="37"/>
        <v>11383</v>
      </c>
      <c r="I235" s="5">
        <f t="shared" si="37"/>
        <v>12455</v>
      </c>
      <c r="J235" s="5">
        <f t="shared" si="37"/>
        <v>12457</v>
      </c>
      <c r="K235" s="5">
        <f t="shared" si="37"/>
        <v>10122</v>
      </c>
      <c r="L235" s="5">
        <f t="shared" si="37"/>
        <v>10565</v>
      </c>
      <c r="M235" s="5">
        <f t="shared" si="37"/>
        <v>10675</v>
      </c>
      <c r="N235" s="5">
        <f t="shared" si="37"/>
        <v>11387</v>
      </c>
      <c r="O235" s="5">
        <f t="shared" si="37"/>
        <v>11930</v>
      </c>
      <c r="P235" s="5">
        <f t="shared" si="37"/>
        <v>11008</v>
      </c>
      <c r="Q235" s="5">
        <f t="shared" si="37"/>
        <v>9828</v>
      </c>
      <c r="R235" s="5">
        <f t="shared" si="37"/>
        <v>10622</v>
      </c>
      <c r="S235" s="5">
        <f t="shared" si="37"/>
        <v>11038</v>
      </c>
      <c r="T235" s="5">
        <f t="shared" si="38"/>
        <v>12621</v>
      </c>
      <c r="U235" s="5">
        <f t="shared" si="38"/>
        <v>13061</v>
      </c>
      <c r="V235" s="5"/>
      <c r="W235" s="5"/>
      <c r="X235" s="5"/>
      <c r="Y235" s="5"/>
      <c r="Z235" s="5"/>
    </row>
    <row r="236" spans="2:26" ht="12">
      <c r="B236" t="s">
        <v>30</v>
      </c>
      <c r="C236" s="5">
        <f t="shared" si="36"/>
        <v>1618</v>
      </c>
      <c r="D236" s="5">
        <f t="shared" si="37"/>
        <v>1812</v>
      </c>
      <c r="E236" s="5">
        <f t="shared" si="37"/>
        <v>2100</v>
      </c>
      <c r="F236" s="5">
        <f t="shared" si="37"/>
        <v>2645</v>
      </c>
      <c r="G236" s="5">
        <f t="shared" si="37"/>
        <v>2485</v>
      </c>
      <c r="H236" s="5">
        <f t="shared" si="37"/>
        <v>3165</v>
      </c>
      <c r="I236" s="5">
        <f t="shared" si="37"/>
        <v>2980</v>
      </c>
      <c r="J236" s="5">
        <f t="shared" si="37"/>
        <v>2556</v>
      </c>
      <c r="K236" s="5">
        <f t="shared" si="37"/>
        <v>1043</v>
      </c>
      <c r="L236" s="5">
        <f t="shared" si="37"/>
        <v>978</v>
      </c>
      <c r="M236" s="5">
        <f t="shared" si="37"/>
        <v>1537</v>
      </c>
      <c r="N236" s="5">
        <f t="shared" si="37"/>
        <v>1259</v>
      </c>
      <c r="O236" s="5">
        <f t="shared" si="37"/>
        <v>744</v>
      </c>
      <c r="P236" s="5">
        <f t="shared" si="37"/>
        <v>890</v>
      </c>
      <c r="Q236" s="5">
        <f t="shared" si="37"/>
        <v>442</v>
      </c>
      <c r="R236" s="5">
        <f t="shared" si="37"/>
        <v>295</v>
      </c>
      <c r="S236" s="5">
        <f t="shared" si="37"/>
        <v>335</v>
      </c>
      <c r="T236" s="5">
        <f t="shared" si="38"/>
        <v>504</v>
      </c>
      <c r="U236" s="5">
        <f t="shared" si="38"/>
        <v>534</v>
      </c>
      <c r="V236" s="5"/>
      <c r="W236" s="5"/>
      <c r="X236" s="5"/>
      <c r="Y236" s="5"/>
      <c r="Z236" s="5"/>
    </row>
    <row r="237" spans="2:26" ht="12">
      <c r="B237" t="s">
        <v>31</v>
      </c>
      <c r="C237" s="5">
        <f t="shared" si="36"/>
        <v>5300</v>
      </c>
      <c r="D237" s="5">
        <f t="shared" si="37"/>
        <v>5467</v>
      </c>
      <c r="E237" s="5">
        <f t="shared" si="37"/>
        <v>5639</v>
      </c>
      <c r="F237" s="5">
        <f t="shared" si="37"/>
        <v>6080</v>
      </c>
      <c r="G237" s="5">
        <f t="shared" si="37"/>
        <v>6164</v>
      </c>
      <c r="H237" s="5">
        <f t="shared" si="37"/>
        <v>6293</v>
      </c>
      <c r="I237" s="5">
        <f t="shared" si="37"/>
        <v>6733</v>
      </c>
      <c r="J237" s="5">
        <f t="shared" si="37"/>
        <v>7205</v>
      </c>
      <c r="K237" s="5">
        <f t="shared" si="37"/>
        <v>7615</v>
      </c>
      <c r="L237" s="5">
        <f t="shared" si="37"/>
        <v>8073</v>
      </c>
      <c r="M237" s="5">
        <f t="shared" si="37"/>
        <v>7534</v>
      </c>
      <c r="N237" s="5">
        <f t="shared" si="37"/>
        <v>8413</v>
      </c>
      <c r="O237" s="5">
        <f t="shared" si="37"/>
        <v>9279</v>
      </c>
      <c r="P237" s="5">
        <f t="shared" si="37"/>
        <v>8257</v>
      </c>
      <c r="Q237" s="5">
        <f t="shared" si="37"/>
        <v>7805</v>
      </c>
      <c r="R237" s="5">
        <f t="shared" si="37"/>
        <v>8651</v>
      </c>
      <c r="S237" s="5">
        <f t="shared" si="37"/>
        <v>8948</v>
      </c>
      <c r="T237" s="5">
        <f t="shared" si="38"/>
        <v>10122</v>
      </c>
      <c r="U237" s="5">
        <f t="shared" si="38"/>
        <v>10467</v>
      </c>
      <c r="V237" s="5"/>
      <c r="W237" s="5"/>
      <c r="X237" s="5"/>
      <c r="Y237" s="5"/>
      <c r="Z237" s="5"/>
    </row>
    <row r="238" spans="2:26" ht="12">
      <c r="B238" t="s">
        <v>32</v>
      </c>
      <c r="C238" s="5">
        <f t="shared" si="36"/>
        <v>1348</v>
      </c>
      <c r="D238" s="5">
        <f t="shared" si="37"/>
        <v>1396</v>
      </c>
      <c r="E238" s="5">
        <f t="shared" si="37"/>
        <v>1699</v>
      </c>
      <c r="F238" s="5">
        <f t="shared" si="37"/>
        <v>1635</v>
      </c>
      <c r="G238" s="5">
        <f t="shared" si="37"/>
        <v>2042</v>
      </c>
      <c r="H238" s="5">
        <f t="shared" si="37"/>
        <v>1925</v>
      </c>
      <c r="I238" s="5">
        <f t="shared" si="37"/>
        <v>2742</v>
      </c>
      <c r="J238" s="5">
        <f t="shared" si="37"/>
        <v>2696</v>
      </c>
      <c r="K238" s="5">
        <f t="shared" si="37"/>
        <v>1464</v>
      </c>
      <c r="L238" s="5">
        <f t="shared" si="37"/>
        <v>1514</v>
      </c>
      <c r="M238" s="5">
        <f t="shared" si="37"/>
        <v>1604</v>
      </c>
      <c r="N238" s="5">
        <f t="shared" si="37"/>
        <v>1715</v>
      </c>
      <c r="O238" s="5">
        <f t="shared" si="37"/>
        <v>1907</v>
      </c>
      <c r="P238" s="5">
        <f t="shared" si="37"/>
        <v>1861</v>
      </c>
      <c r="Q238" s="5">
        <f t="shared" si="37"/>
        <v>1581</v>
      </c>
      <c r="R238" s="5">
        <f t="shared" si="37"/>
        <v>1676</v>
      </c>
      <c r="S238" s="5">
        <f t="shared" si="37"/>
        <v>1755</v>
      </c>
      <c r="T238" s="5">
        <f t="shared" si="38"/>
        <v>1995</v>
      </c>
      <c r="U238" s="5">
        <f t="shared" si="38"/>
        <v>2060</v>
      </c>
      <c r="V238" s="5"/>
      <c r="W238" s="5"/>
      <c r="X238" s="5"/>
      <c r="Y238" s="5"/>
      <c r="Z238" s="5"/>
    </row>
    <row r="239" spans="3:17" ht="12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21" ht="12">
      <c r="A240" t="s">
        <v>61</v>
      </c>
      <c r="B240" t="str">
        <f>'[1]psdResult (2)'!F163</f>
        <v>Beginning Stocks</v>
      </c>
      <c r="C240" s="5">
        <v>1858</v>
      </c>
      <c r="D240" s="5">
        <v>2213</v>
      </c>
      <c r="E240" s="5">
        <v>1830</v>
      </c>
      <c r="F240" s="5">
        <v>2429</v>
      </c>
      <c r="G240" s="5">
        <v>2120</v>
      </c>
      <c r="H240" s="5">
        <v>2652</v>
      </c>
      <c r="I240" s="5">
        <v>2685</v>
      </c>
      <c r="J240" s="5">
        <v>3452</v>
      </c>
      <c r="K240" s="5">
        <v>3101</v>
      </c>
      <c r="L240" s="5">
        <v>1969</v>
      </c>
      <c r="M240" s="5">
        <v>2063</v>
      </c>
      <c r="N240" s="5">
        <v>2066</v>
      </c>
      <c r="O240" s="5">
        <v>2070</v>
      </c>
      <c r="P240" s="5">
        <v>2064</v>
      </c>
      <c r="Q240" s="5">
        <v>1964</v>
      </c>
      <c r="R240" s="5">
        <v>1581</v>
      </c>
      <c r="S240" s="5">
        <v>1686</v>
      </c>
      <c r="T240" s="5">
        <v>1765</v>
      </c>
      <c r="U240">
        <v>2005</v>
      </c>
    </row>
    <row r="241" spans="2:21" ht="12">
      <c r="B241" t="str">
        <f>'[1]psdResult (2)'!F164</f>
        <v>Total Sugar Production</v>
      </c>
      <c r="C241" s="5">
        <v>3798</v>
      </c>
      <c r="D241" s="5">
        <v>2838</v>
      </c>
      <c r="E241" s="5">
        <v>3587</v>
      </c>
      <c r="F241" s="5">
        <v>3462</v>
      </c>
      <c r="G241" s="5">
        <v>3603</v>
      </c>
      <c r="H241" s="5">
        <v>3649</v>
      </c>
      <c r="I241" s="5">
        <v>3514</v>
      </c>
      <c r="J241" s="5">
        <v>3060</v>
      </c>
      <c r="K241" s="5">
        <v>2919</v>
      </c>
      <c r="L241" s="5">
        <v>3872</v>
      </c>
      <c r="M241" s="5">
        <v>3860</v>
      </c>
      <c r="N241" s="5">
        <v>3818</v>
      </c>
      <c r="O241" s="5">
        <v>3590</v>
      </c>
      <c r="P241" s="5">
        <v>3640</v>
      </c>
      <c r="Q241" s="5">
        <v>3615</v>
      </c>
      <c r="R241" s="5">
        <v>3720</v>
      </c>
      <c r="S241" s="5">
        <v>4345</v>
      </c>
      <c r="T241" s="5">
        <v>4375</v>
      </c>
      <c r="U241">
        <v>4495</v>
      </c>
    </row>
    <row r="242" spans="2:21" ht="12">
      <c r="B242" t="str">
        <f>'[1]psdResult (2)'!F165</f>
        <v>Total Imports</v>
      </c>
      <c r="C242" s="5">
        <v>6151</v>
      </c>
      <c r="D242" s="5">
        <v>6286</v>
      </c>
      <c r="E242" s="5">
        <v>6801</v>
      </c>
      <c r="F242" s="5">
        <v>7114</v>
      </c>
      <c r="G242" s="5">
        <v>7563</v>
      </c>
      <c r="H242" s="5">
        <v>7867</v>
      </c>
      <c r="I242" s="5">
        <v>8996</v>
      </c>
      <c r="J242" s="5">
        <v>8360</v>
      </c>
      <c r="K242" s="5">
        <v>6612</v>
      </c>
      <c r="L242" s="5">
        <v>7764</v>
      </c>
      <c r="M242" s="5">
        <v>7580</v>
      </c>
      <c r="N242" s="5">
        <v>8232</v>
      </c>
      <c r="O242" s="5">
        <v>8760</v>
      </c>
      <c r="P242" s="5">
        <v>7770</v>
      </c>
      <c r="Q242" s="5">
        <v>6517</v>
      </c>
      <c r="R242" s="5">
        <v>7599</v>
      </c>
      <c r="S242" s="5">
        <v>7757</v>
      </c>
      <c r="T242" s="5">
        <v>9251</v>
      </c>
      <c r="U242">
        <v>9431</v>
      </c>
    </row>
    <row r="243" spans="2:21" ht="12">
      <c r="B243" t="str">
        <f>'[1]psdResult (2)'!F166</f>
        <v>Total Supply</v>
      </c>
      <c r="C243" s="5">
        <v>11807</v>
      </c>
      <c r="D243" s="5">
        <v>11337</v>
      </c>
      <c r="E243" s="5">
        <v>12218</v>
      </c>
      <c r="F243" s="5">
        <v>13005</v>
      </c>
      <c r="G243" s="5">
        <v>13286</v>
      </c>
      <c r="H243" s="5">
        <v>14168</v>
      </c>
      <c r="I243" s="5">
        <v>15195</v>
      </c>
      <c r="J243" s="5">
        <v>14872</v>
      </c>
      <c r="K243" s="5">
        <v>12632</v>
      </c>
      <c r="L243" s="5">
        <v>13605</v>
      </c>
      <c r="M243" s="5">
        <v>13503</v>
      </c>
      <c r="N243" s="5">
        <v>14116</v>
      </c>
      <c r="O243" s="5">
        <v>14420</v>
      </c>
      <c r="P243" s="5">
        <v>13474</v>
      </c>
      <c r="Q243" s="5">
        <v>12096</v>
      </c>
      <c r="R243" s="5">
        <v>12900</v>
      </c>
      <c r="S243" s="5">
        <v>13788</v>
      </c>
      <c r="T243" s="5">
        <v>15391</v>
      </c>
      <c r="U243">
        <v>15931</v>
      </c>
    </row>
    <row r="244" spans="2:21" ht="12">
      <c r="B244" t="str">
        <f>'[1]psdResult (2)'!F167</f>
        <v>Total Exports</v>
      </c>
      <c r="C244" s="5">
        <v>2444</v>
      </c>
      <c r="D244" s="5">
        <v>2190</v>
      </c>
      <c r="E244" s="5">
        <v>2250</v>
      </c>
      <c r="F244" s="5">
        <v>2875</v>
      </c>
      <c r="G244" s="5">
        <v>2510</v>
      </c>
      <c r="H244" s="5">
        <v>3190</v>
      </c>
      <c r="I244" s="5">
        <v>3010</v>
      </c>
      <c r="J244" s="5">
        <v>2566</v>
      </c>
      <c r="K244" s="5">
        <v>1048</v>
      </c>
      <c r="L244" s="5">
        <v>1047</v>
      </c>
      <c r="M244" s="5">
        <v>1612</v>
      </c>
      <c r="N244" s="5">
        <v>1333</v>
      </c>
      <c r="O244" s="5">
        <v>777</v>
      </c>
      <c r="P244" s="5">
        <v>953</v>
      </c>
      <c r="Q244" s="5">
        <v>456</v>
      </c>
      <c r="R244" s="5">
        <v>313</v>
      </c>
      <c r="S244" s="5">
        <v>575</v>
      </c>
      <c r="T244" s="5">
        <v>764</v>
      </c>
      <c r="U244">
        <v>794</v>
      </c>
    </row>
    <row r="245" spans="2:21" ht="12">
      <c r="B245" t="str">
        <f>'[1]psdResult (2)'!F168</f>
        <v>Total Use</v>
      </c>
      <c r="C245" s="5">
        <v>7150</v>
      </c>
      <c r="D245" s="5">
        <v>7317</v>
      </c>
      <c r="E245" s="5">
        <v>7539</v>
      </c>
      <c r="F245" s="5">
        <v>8010</v>
      </c>
      <c r="G245" s="5">
        <v>8124</v>
      </c>
      <c r="H245" s="5">
        <v>8293</v>
      </c>
      <c r="I245" s="5">
        <v>8733</v>
      </c>
      <c r="J245" s="5">
        <v>9205</v>
      </c>
      <c r="K245" s="5">
        <v>9615</v>
      </c>
      <c r="L245" s="5">
        <v>10495</v>
      </c>
      <c r="M245" s="5">
        <v>9825</v>
      </c>
      <c r="N245" s="5">
        <v>10713</v>
      </c>
      <c r="O245" s="5">
        <v>11579</v>
      </c>
      <c r="P245" s="5">
        <v>10557</v>
      </c>
      <c r="Q245" s="5">
        <v>10059</v>
      </c>
      <c r="R245" s="5">
        <v>10901</v>
      </c>
      <c r="S245" s="5">
        <v>11448</v>
      </c>
      <c r="T245" s="5">
        <v>12622</v>
      </c>
      <c r="U245">
        <v>13067</v>
      </c>
    </row>
    <row r="246" spans="2:21" ht="12">
      <c r="B246" t="str">
        <f>'[1]psdResult (2)'!F169</f>
        <v>Ending Stocks</v>
      </c>
      <c r="C246" s="5">
        <v>2213</v>
      </c>
      <c r="D246" s="5">
        <v>1830</v>
      </c>
      <c r="E246" s="5">
        <v>2429</v>
      </c>
      <c r="F246" s="5">
        <v>2120</v>
      </c>
      <c r="G246" s="5">
        <v>2652</v>
      </c>
      <c r="H246" s="5">
        <v>2685</v>
      </c>
      <c r="I246" s="5">
        <v>3452</v>
      </c>
      <c r="J246" s="5">
        <v>3101</v>
      </c>
      <c r="K246" s="5">
        <v>1969</v>
      </c>
      <c r="L246" s="5">
        <v>2063</v>
      </c>
      <c r="M246" s="5">
        <v>2066</v>
      </c>
      <c r="N246" s="5">
        <v>2070</v>
      </c>
      <c r="O246" s="5">
        <v>2064</v>
      </c>
      <c r="P246" s="5">
        <v>1964</v>
      </c>
      <c r="Q246" s="5">
        <v>1581</v>
      </c>
      <c r="R246" s="5">
        <v>1686</v>
      </c>
      <c r="S246" s="5">
        <v>1765</v>
      </c>
      <c r="T246" s="5">
        <v>2005</v>
      </c>
      <c r="U246">
        <v>2070</v>
      </c>
    </row>
    <row r="247" spans="1:17" ht="12.75">
      <c r="A247" s="4" t="s">
        <v>62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21" ht="12">
      <c r="A248" t="s">
        <v>63</v>
      </c>
      <c r="B248" t="str">
        <f>'[1]psdResult (2)'!F170</f>
        <v>Beginning Stocks</v>
      </c>
      <c r="C248" s="5">
        <v>10710</v>
      </c>
      <c r="D248" s="5">
        <v>11985</v>
      </c>
      <c r="E248" s="5">
        <v>11670</v>
      </c>
      <c r="F248" s="5">
        <v>12150</v>
      </c>
      <c r="G248" s="5">
        <v>8485</v>
      </c>
      <c r="H248" s="5">
        <v>5160</v>
      </c>
      <c r="I248" s="5">
        <v>4000</v>
      </c>
      <c r="J248" s="5">
        <v>11701</v>
      </c>
      <c r="K248" s="5">
        <v>12296</v>
      </c>
      <c r="L248" s="5">
        <v>5880</v>
      </c>
      <c r="M248" s="5">
        <v>6223</v>
      </c>
      <c r="N248" s="5">
        <v>6299</v>
      </c>
      <c r="O248" s="5">
        <v>7163</v>
      </c>
      <c r="P248" s="5">
        <v>9373</v>
      </c>
      <c r="Q248" s="5">
        <v>8227</v>
      </c>
      <c r="R248" s="5">
        <v>10607</v>
      </c>
      <c r="S248" s="5">
        <v>9294</v>
      </c>
      <c r="T248" s="5">
        <v>6570</v>
      </c>
      <c r="U248">
        <v>11515</v>
      </c>
    </row>
    <row r="249" spans="2:21" ht="12">
      <c r="B249" t="str">
        <f>'[1]psdResult (2)'!F171</f>
        <v>Total Sugar Production</v>
      </c>
      <c r="C249" s="5">
        <v>20480</v>
      </c>
      <c r="D249" s="5">
        <v>20475</v>
      </c>
      <c r="E249" s="5">
        <v>22140</v>
      </c>
      <c r="F249" s="5">
        <v>15150</v>
      </c>
      <c r="G249" s="5">
        <v>14170</v>
      </c>
      <c r="H249" s="5">
        <v>21140</v>
      </c>
      <c r="I249" s="5">
        <v>30780</v>
      </c>
      <c r="J249" s="5">
        <v>28630</v>
      </c>
      <c r="K249" s="5">
        <v>15950</v>
      </c>
      <c r="L249" s="5">
        <v>20637</v>
      </c>
      <c r="M249" s="5">
        <v>26574</v>
      </c>
      <c r="N249" s="5">
        <v>28620</v>
      </c>
      <c r="O249" s="5">
        <v>27337</v>
      </c>
      <c r="P249" s="5">
        <v>26605</v>
      </c>
      <c r="Q249" s="5">
        <v>30460</v>
      </c>
      <c r="R249" s="5">
        <v>27385</v>
      </c>
      <c r="S249" s="5">
        <v>22200</v>
      </c>
      <c r="T249" s="5">
        <v>32445</v>
      </c>
      <c r="U249">
        <v>33830</v>
      </c>
    </row>
    <row r="250" spans="2:21" ht="12">
      <c r="B250" t="str">
        <f>'[1]psdResult (2)'!F172</f>
        <v>Total Imports</v>
      </c>
      <c r="C250" s="5">
        <v>0</v>
      </c>
      <c r="D250" s="5">
        <v>100</v>
      </c>
      <c r="E250" s="5">
        <v>10</v>
      </c>
      <c r="F250" s="5">
        <v>550</v>
      </c>
      <c r="G250" s="5">
        <v>2135</v>
      </c>
      <c r="H250" s="5">
        <v>50</v>
      </c>
      <c r="I250" s="5">
        <v>1</v>
      </c>
      <c r="J250" s="5">
        <v>0</v>
      </c>
      <c r="K250" s="5">
        <v>1358</v>
      </c>
      <c r="L250" s="5">
        <v>2431</v>
      </c>
      <c r="M250" s="5">
        <v>455</v>
      </c>
      <c r="N250" s="5">
        <v>188</v>
      </c>
      <c r="O250" s="5">
        <v>1722</v>
      </c>
      <c r="P250" s="5">
        <v>1078</v>
      </c>
      <c r="Q250" s="5">
        <v>1000</v>
      </c>
      <c r="R250" s="5">
        <v>1902</v>
      </c>
      <c r="S250" s="5">
        <v>2701</v>
      </c>
      <c r="T250" s="5">
        <v>1000</v>
      </c>
      <c r="U250">
        <v>0</v>
      </c>
    </row>
    <row r="251" spans="2:21" ht="12">
      <c r="B251" t="str">
        <f>'[1]psdResult (2)'!F173</f>
        <v>Total Supply</v>
      </c>
      <c r="C251" s="5">
        <v>31190</v>
      </c>
      <c r="D251" s="5">
        <v>32560</v>
      </c>
      <c r="E251" s="5">
        <v>33820</v>
      </c>
      <c r="F251" s="5">
        <v>27850</v>
      </c>
      <c r="G251" s="5">
        <v>24790</v>
      </c>
      <c r="H251" s="5">
        <v>26350</v>
      </c>
      <c r="I251" s="5">
        <v>34781</v>
      </c>
      <c r="J251" s="5">
        <v>40331</v>
      </c>
      <c r="K251" s="5">
        <v>29604</v>
      </c>
      <c r="L251" s="5">
        <v>28948</v>
      </c>
      <c r="M251" s="5">
        <v>33252</v>
      </c>
      <c r="N251" s="5">
        <v>35107</v>
      </c>
      <c r="O251" s="5">
        <v>36222</v>
      </c>
      <c r="P251" s="5">
        <v>37056</v>
      </c>
      <c r="Q251" s="5">
        <v>39687</v>
      </c>
      <c r="R251" s="5">
        <v>39894</v>
      </c>
      <c r="S251" s="5">
        <v>34195</v>
      </c>
      <c r="T251" s="5">
        <v>40015</v>
      </c>
      <c r="U251">
        <v>45345</v>
      </c>
    </row>
    <row r="252" spans="2:21" ht="12">
      <c r="B252" t="str">
        <f>'[1]psdResult (2)'!F174</f>
        <v>Total Exports</v>
      </c>
      <c r="C252" s="5">
        <v>1360</v>
      </c>
      <c r="D252" s="5">
        <v>1130</v>
      </c>
      <c r="E252" s="5">
        <v>1410</v>
      </c>
      <c r="F252" s="5">
        <v>250</v>
      </c>
      <c r="G252" s="5">
        <v>40</v>
      </c>
      <c r="H252" s="5">
        <v>1510</v>
      </c>
      <c r="I252" s="5">
        <v>2680</v>
      </c>
      <c r="J252" s="5">
        <v>6014</v>
      </c>
      <c r="K252" s="5">
        <v>224</v>
      </c>
      <c r="L252" s="5">
        <v>225</v>
      </c>
      <c r="M252" s="5">
        <v>3903</v>
      </c>
      <c r="N252" s="5">
        <v>3764</v>
      </c>
      <c r="O252" s="5">
        <v>1261</v>
      </c>
      <c r="P252" s="5">
        <v>2806</v>
      </c>
      <c r="Q252" s="5">
        <v>2580</v>
      </c>
      <c r="R252" s="5">
        <v>3800</v>
      </c>
      <c r="S252" s="5">
        <v>2125</v>
      </c>
      <c r="T252" s="5">
        <v>2000</v>
      </c>
      <c r="U252">
        <v>6000</v>
      </c>
    </row>
    <row r="253" spans="2:21" ht="12">
      <c r="B253" t="str">
        <f>'[1]psdResult (2)'!F175</f>
        <v>Total Use</v>
      </c>
      <c r="C253" s="5">
        <v>17845</v>
      </c>
      <c r="D253" s="5">
        <v>19760</v>
      </c>
      <c r="E253" s="5">
        <v>20260</v>
      </c>
      <c r="F253" s="5">
        <v>19115</v>
      </c>
      <c r="G253" s="5">
        <v>19590</v>
      </c>
      <c r="H253" s="5">
        <v>20840</v>
      </c>
      <c r="I253" s="5">
        <v>20400</v>
      </c>
      <c r="J253" s="5">
        <v>22021</v>
      </c>
      <c r="K253" s="5">
        <v>23500</v>
      </c>
      <c r="L253" s="5">
        <v>22500</v>
      </c>
      <c r="M253" s="5">
        <v>23050</v>
      </c>
      <c r="N253" s="5">
        <v>24180</v>
      </c>
      <c r="O253" s="5">
        <v>25588</v>
      </c>
      <c r="P253" s="5">
        <v>26023</v>
      </c>
      <c r="Q253" s="5">
        <v>26500</v>
      </c>
      <c r="R253" s="5">
        <v>26800</v>
      </c>
      <c r="S253" s="5">
        <v>25500</v>
      </c>
      <c r="T253" s="5">
        <v>26500</v>
      </c>
      <c r="U253">
        <v>27500</v>
      </c>
    </row>
    <row r="254" spans="2:21" ht="12">
      <c r="B254" t="str">
        <f>'[1]psdResult (2)'!F176</f>
        <v>Ending Stocks</v>
      </c>
      <c r="C254" s="5">
        <v>11985</v>
      </c>
      <c r="D254" s="5">
        <v>11670</v>
      </c>
      <c r="E254" s="5">
        <v>12150</v>
      </c>
      <c r="F254" s="5">
        <v>8485</v>
      </c>
      <c r="G254" s="5">
        <v>5160</v>
      </c>
      <c r="H254" s="5">
        <v>4000</v>
      </c>
      <c r="I254" s="5">
        <v>11701</v>
      </c>
      <c r="J254" s="5">
        <v>12296</v>
      </c>
      <c r="K254" s="5">
        <v>5880</v>
      </c>
      <c r="L254" s="5">
        <v>6223</v>
      </c>
      <c r="M254" s="5">
        <v>6299</v>
      </c>
      <c r="N254" s="5">
        <v>7163</v>
      </c>
      <c r="O254" s="5">
        <v>9373</v>
      </c>
      <c r="P254" s="5">
        <v>8227</v>
      </c>
      <c r="Q254" s="5">
        <v>10607</v>
      </c>
      <c r="R254" s="5">
        <v>9294</v>
      </c>
      <c r="S254" s="5">
        <v>6570</v>
      </c>
      <c r="T254" s="5">
        <v>11515</v>
      </c>
      <c r="U254">
        <v>11845</v>
      </c>
    </row>
    <row r="255" spans="3:17" ht="12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21" ht="12">
      <c r="A256" t="s">
        <v>64</v>
      </c>
      <c r="B256" t="str">
        <f>'[1]psdResult (2)'!F177</f>
        <v>Beginning Stocks</v>
      </c>
      <c r="C256" s="5">
        <v>397</v>
      </c>
      <c r="D256" s="5">
        <v>425</v>
      </c>
      <c r="E256" s="5">
        <v>460</v>
      </c>
      <c r="F256" s="5">
        <v>797</v>
      </c>
      <c r="G256" s="5">
        <v>1030</v>
      </c>
      <c r="H256" s="5">
        <v>1042</v>
      </c>
      <c r="I256" s="5">
        <v>1260</v>
      </c>
      <c r="J256" s="5">
        <v>1060</v>
      </c>
      <c r="K256" s="5">
        <v>1163</v>
      </c>
      <c r="L256" s="5">
        <v>550</v>
      </c>
      <c r="M256" s="5">
        <v>830</v>
      </c>
      <c r="N256" s="5">
        <v>1470</v>
      </c>
      <c r="O256" s="5">
        <v>1350</v>
      </c>
      <c r="P256" s="5">
        <v>859</v>
      </c>
      <c r="Q256" s="5">
        <v>1270</v>
      </c>
      <c r="R256" s="5">
        <v>1270</v>
      </c>
      <c r="S256" s="5">
        <v>1470</v>
      </c>
      <c r="T256" s="5">
        <v>2805</v>
      </c>
      <c r="U256">
        <v>3840</v>
      </c>
    </row>
    <row r="257" spans="2:21" ht="12">
      <c r="B257" t="str">
        <f>'[1]psdResult (2)'!F178</f>
        <v>Total Sugar Production</v>
      </c>
      <c r="C257" s="5">
        <v>2648</v>
      </c>
      <c r="D257" s="5">
        <v>3453</v>
      </c>
      <c r="E257" s="5">
        <v>3944</v>
      </c>
      <c r="F257" s="5">
        <v>4047</v>
      </c>
      <c r="G257" s="5">
        <v>2937</v>
      </c>
      <c r="H257" s="5">
        <v>2597</v>
      </c>
      <c r="I257" s="5">
        <v>3615</v>
      </c>
      <c r="J257" s="5">
        <v>4163</v>
      </c>
      <c r="K257" s="5">
        <v>3512</v>
      </c>
      <c r="L257" s="5">
        <v>3420</v>
      </c>
      <c r="M257" s="5">
        <v>3920</v>
      </c>
      <c r="N257" s="5">
        <v>4520</v>
      </c>
      <c r="O257" s="5">
        <v>5000</v>
      </c>
      <c r="P257" s="5">
        <v>5630</v>
      </c>
      <c r="Q257" s="5">
        <v>5164</v>
      </c>
      <c r="R257" s="5">
        <v>5265</v>
      </c>
      <c r="S257" s="5">
        <v>6825</v>
      </c>
      <c r="T257" s="5">
        <v>7425</v>
      </c>
      <c r="U257">
        <v>6525</v>
      </c>
    </row>
    <row r="258" spans="2:21" ht="12">
      <c r="B258" t="str">
        <f>'[1]psdResult (2)'!F179</f>
        <v>Total Imports</v>
      </c>
      <c r="C258" s="5">
        <v>1100</v>
      </c>
      <c r="D258" s="5">
        <v>32</v>
      </c>
      <c r="E258" s="5">
        <v>0</v>
      </c>
      <c r="F258" s="5">
        <v>0</v>
      </c>
      <c r="G258" s="5">
        <v>825</v>
      </c>
      <c r="H258" s="5">
        <v>1532</v>
      </c>
      <c r="I258" s="5">
        <v>200</v>
      </c>
      <c r="J258" s="5">
        <v>110</v>
      </c>
      <c r="K258" s="5">
        <v>125</v>
      </c>
      <c r="L258" s="5">
        <v>1030</v>
      </c>
      <c r="M258" s="5">
        <v>1040</v>
      </c>
      <c r="N258" s="5">
        <v>10</v>
      </c>
      <c r="O258" s="5">
        <v>9</v>
      </c>
      <c r="P258" s="5">
        <v>10</v>
      </c>
      <c r="Q258" s="5">
        <v>16</v>
      </c>
      <c r="R258" s="5">
        <v>10</v>
      </c>
      <c r="S258" s="5">
        <v>10</v>
      </c>
      <c r="T258" s="5">
        <v>10</v>
      </c>
      <c r="U258">
        <v>10</v>
      </c>
    </row>
    <row r="259" spans="2:21" ht="12">
      <c r="B259" t="str">
        <f>'[1]psdResult (2)'!F180</f>
        <v>Total Supply</v>
      </c>
      <c r="C259" s="5">
        <v>4145</v>
      </c>
      <c r="D259" s="5">
        <v>3910</v>
      </c>
      <c r="E259" s="5">
        <v>4404</v>
      </c>
      <c r="F259" s="5">
        <v>4844</v>
      </c>
      <c r="G259" s="5">
        <v>4792</v>
      </c>
      <c r="H259" s="5">
        <v>5171</v>
      </c>
      <c r="I259" s="5">
        <v>5075</v>
      </c>
      <c r="J259" s="5">
        <v>5333</v>
      </c>
      <c r="K259" s="5">
        <v>4800</v>
      </c>
      <c r="L259" s="5">
        <v>5000</v>
      </c>
      <c r="M259" s="5">
        <v>5790</v>
      </c>
      <c r="N259" s="5">
        <v>6000</v>
      </c>
      <c r="O259" s="5">
        <v>6359</v>
      </c>
      <c r="P259" s="5">
        <v>6499</v>
      </c>
      <c r="Q259" s="5">
        <v>6450</v>
      </c>
      <c r="R259" s="5">
        <v>6545</v>
      </c>
      <c r="S259" s="5">
        <v>8305</v>
      </c>
      <c r="T259" s="5">
        <v>10240</v>
      </c>
      <c r="U259">
        <v>10375</v>
      </c>
    </row>
    <row r="260" spans="2:21" ht="12">
      <c r="B260" t="str">
        <f>'[1]psdResult (2)'!F181</f>
        <v>Total Exports</v>
      </c>
      <c r="C260" s="5">
        <v>0</v>
      </c>
      <c r="D260" s="5">
        <v>0</v>
      </c>
      <c r="E260" s="5">
        <v>107</v>
      </c>
      <c r="F260" s="5">
        <v>214</v>
      </c>
      <c r="G260" s="5">
        <v>0</v>
      </c>
      <c r="H260" s="5">
        <v>61</v>
      </c>
      <c r="I260" s="5">
        <v>65</v>
      </c>
      <c r="J260" s="5">
        <v>70</v>
      </c>
      <c r="K260" s="5">
        <v>75</v>
      </c>
      <c r="L260" s="5">
        <v>70</v>
      </c>
      <c r="M260" s="5">
        <v>70</v>
      </c>
      <c r="N260" s="5">
        <v>350</v>
      </c>
      <c r="O260" s="5">
        <v>1100</v>
      </c>
      <c r="P260" s="5">
        <v>729</v>
      </c>
      <c r="Q260" s="5">
        <v>580</v>
      </c>
      <c r="R260" s="5">
        <v>275</v>
      </c>
      <c r="S260" s="5">
        <v>400</v>
      </c>
      <c r="T260" s="5">
        <v>1000</v>
      </c>
      <c r="U260">
        <v>0</v>
      </c>
    </row>
    <row r="261" spans="2:21" ht="12">
      <c r="B261" t="str">
        <f>'[1]psdResult (2)'!F182</f>
        <v>Total Use</v>
      </c>
      <c r="C261" s="5">
        <v>3720</v>
      </c>
      <c r="D261" s="5">
        <v>3450</v>
      </c>
      <c r="E261" s="5">
        <v>3500</v>
      </c>
      <c r="F261" s="5">
        <v>3600</v>
      </c>
      <c r="G261" s="5">
        <v>3750</v>
      </c>
      <c r="H261" s="5">
        <v>3850</v>
      </c>
      <c r="I261" s="5">
        <v>3950</v>
      </c>
      <c r="J261" s="5">
        <v>4100</v>
      </c>
      <c r="K261" s="5">
        <v>4175</v>
      </c>
      <c r="L261" s="5">
        <v>4100</v>
      </c>
      <c r="M261" s="5">
        <v>4250</v>
      </c>
      <c r="N261" s="5">
        <v>4300</v>
      </c>
      <c r="O261" s="5">
        <v>4400</v>
      </c>
      <c r="P261" s="5">
        <v>4500</v>
      </c>
      <c r="Q261" s="5">
        <v>4600</v>
      </c>
      <c r="R261" s="5">
        <v>4800</v>
      </c>
      <c r="S261" s="5">
        <v>5100</v>
      </c>
      <c r="T261" s="5">
        <v>5400</v>
      </c>
      <c r="U261">
        <v>5700</v>
      </c>
    </row>
    <row r="262" spans="2:21" ht="12">
      <c r="B262" t="str">
        <f>'[1]psdResult (2)'!F183</f>
        <v>Ending Stocks</v>
      </c>
      <c r="C262" s="5">
        <v>425</v>
      </c>
      <c r="D262" s="5">
        <v>460</v>
      </c>
      <c r="E262" s="5">
        <v>797</v>
      </c>
      <c r="F262" s="5">
        <v>1030</v>
      </c>
      <c r="G262" s="5">
        <v>1042</v>
      </c>
      <c r="H262" s="5">
        <v>1260</v>
      </c>
      <c r="I262" s="5">
        <v>1060</v>
      </c>
      <c r="J262" s="5">
        <v>1163</v>
      </c>
      <c r="K262" s="5">
        <v>550</v>
      </c>
      <c r="L262" s="5">
        <v>830</v>
      </c>
      <c r="M262" s="5">
        <v>1470</v>
      </c>
      <c r="N262" s="5">
        <v>1350</v>
      </c>
      <c r="O262" s="5">
        <v>859</v>
      </c>
      <c r="P262" s="5">
        <v>1270</v>
      </c>
      <c r="Q262" s="5">
        <v>1270</v>
      </c>
      <c r="R262" s="5">
        <v>1470</v>
      </c>
      <c r="S262" s="5">
        <v>2805</v>
      </c>
      <c r="T262" s="5">
        <v>3840</v>
      </c>
      <c r="U262">
        <v>4675</v>
      </c>
    </row>
    <row r="263" spans="3:17" ht="12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26" ht="12">
      <c r="A264" t="s">
        <v>65</v>
      </c>
      <c r="B264" t="s">
        <v>26</v>
      </c>
      <c r="C264" s="5">
        <f aca="true" t="shared" si="40" ref="C264:C270">C272-(C248+C256)</f>
        <v>161</v>
      </c>
      <c r="D264" s="5">
        <f aca="true" t="shared" si="41" ref="D264:S270">D272-(D248+D256)</f>
        <v>252</v>
      </c>
      <c r="E264" s="5">
        <f t="shared" si="41"/>
        <v>273</v>
      </c>
      <c r="F264" s="5">
        <f t="shared" si="41"/>
        <v>326</v>
      </c>
      <c r="G264" s="5">
        <f t="shared" si="41"/>
        <v>418</v>
      </c>
      <c r="H264" s="5">
        <f t="shared" si="41"/>
        <v>504</v>
      </c>
      <c r="I264" s="5">
        <f t="shared" si="41"/>
        <v>510</v>
      </c>
      <c r="J264" s="5">
        <f t="shared" si="41"/>
        <v>525</v>
      </c>
      <c r="K264" s="5">
        <f t="shared" si="41"/>
        <v>865</v>
      </c>
      <c r="L264" s="5">
        <f t="shared" si="41"/>
        <v>632</v>
      </c>
      <c r="M264" s="5">
        <f t="shared" si="41"/>
        <v>570</v>
      </c>
      <c r="N264" s="5">
        <f t="shared" si="41"/>
        <v>544</v>
      </c>
      <c r="O264" s="5">
        <f t="shared" si="41"/>
        <v>552</v>
      </c>
      <c r="P264" s="5">
        <f t="shared" si="41"/>
        <v>591</v>
      </c>
      <c r="Q264" s="5">
        <f t="shared" si="41"/>
        <v>621</v>
      </c>
      <c r="R264" s="5">
        <f t="shared" si="41"/>
        <v>615</v>
      </c>
      <c r="S264" s="5">
        <f t="shared" si="41"/>
        <v>660</v>
      </c>
      <c r="T264" s="5">
        <f aca="true" t="shared" si="42" ref="T264:U270">T272-(T248+T256)</f>
        <v>610</v>
      </c>
      <c r="U264" s="5">
        <f t="shared" si="42"/>
        <v>715</v>
      </c>
      <c r="V264" s="5"/>
      <c r="W264" s="5"/>
      <c r="X264" s="5"/>
      <c r="Y264" s="5"/>
      <c r="Z264" s="5"/>
    </row>
    <row r="265" spans="2:26" ht="12">
      <c r="B265" t="s">
        <v>27</v>
      </c>
      <c r="C265" s="5">
        <f t="shared" si="40"/>
        <v>228</v>
      </c>
      <c r="D265" s="5">
        <f aca="true" t="shared" si="43" ref="D265:R265">D273-(D249+D257)</f>
        <v>366</v>
      </c>
      <c r="E265" s="5">
        <f t="shared" si="43"/>
        <v>389</v>
      </c>
      <c r="F265" s="5">
        <f t="shared" si="43"/>
        <v>335</v>
      </c>
      <c r="G265" s="5">
        <f t="shared" si="43"/>
        <v>327</v>
      </c>
      <c r="H265" s="5">
        <f t="shared" si="43"/>
        <v>356</v>
      </c>
      <c r="I265" s="5">
        <f t="shared" si="43"/>
        <v>399</v>
      </c>
      <c r="J265" s="5">
        <f t="shared" si="43"/>
        <v>400</v>
      </c>
      <c r="K265" s="5">
        <f t="shared" si="43"/>
        <v>290</v>
      </c>
      <c r="L265" s="5">
        <f t="shared" si="43"/>
        <v>246</v>
      </c>
      <c r="M265" s="5">
        <f t="shared" si="43"/>
        <v>295</v>
      </c>
      <c r="N265" s="5">
        <f t="shared" si="43"/>
        <v>261</v>
      </c>
      <c r="O265" s="5">
        <f t="shared" si="43"/>
        <v>335</v>
      </c>
      <c r="P265" s="5">
        <f t="shared" si="43"/>
        <v>375</v>
      </c>
      <c r="Q265" s="5">
        <f t="shared" si="43"/>
        <v>300</v>
      </c>
      <c r="R265" s="5">
        <f t="shared" si="43"/>
        <v>285</v>
      </c>
      <c r="S265" s="5">
        <f t="shared" si="41"/>
        <v>350</v>
      </c>
      <c r="T265" s="5">
        <f t="shared" si="42"/>
        <v>200</v>
      </c>
      <c r="U265" s="5">
        <f t="shared" si="42"/>
        <v>195</v>
      </c>
      <c r="V265" s="5"/>
      <c r="W265" s="5"/>
      <c r="X265" s="5"/>
      <c r="Y265" s="5"/>
      <c r="Z265" s="5"/>
    </row>
    <row r="266" spans="2:26" ht="12">
      <c r="B266" t="s">
        <v>28</v>
      </c>
      <c r="C266" s="5">
        <f t="shared" si="40"/>
        <v>1543</v>
      </c>
      <c r="D266" s="5">
        <f t="shared" si="41"/>
        <v>1277</v>
      </c>
      <c r="E266" s="5">
        <f t="shared" si="41"/>
        <v>1357</v>
      </c>
      <c r="F266" s="5">
        <f t="shared" si="41"/>
        <v>1550</v>
      </c>
      <c r="G266" s="5">
        <f t="shared" si="41"/>
        <v>1629</v>
      </c>
      <c r="H266" s="5">
        <f t="shared" si="41"/>
        <v>1618</v>
      </c>
      <c r="I266" s="5">
        <f t="shared" si="41"/>
        <v>1823</v>
      </c>
      <c r="J266" s="5">
        <f t="shared" si="41"/>
        <v>2203</v>
      </c>
      <c r="K266" s="5">
        <f t="shared" si="41"/>
        <v>1894</v>
      </c>
      <c r="L266" s="5">
        <f t="shared" si="41"/>
        <v>1992</v>
      </c>
      <c r="M266" s="5">
        <f t="shared" si="41"/>
        <v>2150</v>
      </c>
      <c r="N266" s="5">
        <f t="shared" si="41"/>
        <v>2341</v>
      </c>
      <c r="O266" s="5">
        <f t="shared" si="41"/>
        <v>2191</v>
      </c>
      <c r="P266" s="5">
        <f t="shared" si="41"/>
        <v>2709</v>
      </c>
      <c r="Q266" s="5">
        <f t="shared" si="41"/>
        <v>2625</v>
      </c>
      <c r="R266" s="5">
        <f t="shared" si="41"/>
        <v>3011</v>
      </c>
      <c r="S266" s="5">
        <f t="shared" si="41"/>
        <v>2786</v>
      </c>
      <c r="T266" s="5">
        <f t="shared" si="42"/>
        <v>3280</v>
      </c>
      <c r="U266" s="5">
        <f t="shared" si="42"/>
        <v>3540</v>
      </c>
      <c r="V266" s="5"/>
      <c r="W266" s="5"/>
      <c r="X266" s="5"/>
      <c r="Y266" s="5"/>
      <c r="Z266" s="5"/>
    </row>
    <row r="267" spans="2:26" ht="12">
      <c r="B267" t="s">
        <v>29</v>
      </c>
      <c r="C267" s="5">
        <f t="shared" si="40"/>
        <v>1932</v>
      </c>
      <c r="D267" s="5">
        <f t="shared" si="41"/>
        <v>1895</v>
      </c>
      <c r="E267" s="5">
        <f t="shared" si="41"/>
        <v>2019</v>
      </c>
      <c r="F267" s="5">
        <f t="shared" si="41"/>
        <v>2211</v>
      </c>
      <c r="G267" s="5">
        <f t="shared" si="41"/>
        <v>2374</v>
      </c>
      <c r="H267" s="5">
        <f t="shared" si="41"/>
        <v>2478</v>
      </c>
      <c r="I267" s="5">
        <f t="shared" si="41"/>
        <v>2732</v>
      </c>
      <c r="J267" s="5">
        <f t="shared" si="41"/>
        <v>3128</v>
      </c>
      <c r="K267" s="5">
        <f t="shared" si="41"/>
        <v>3049</v>
      </c>
      <c r="L267" s="5">
        <f t="shared" si="41"/>
        <v>2870</v>
      </c>
      <c r="M267" s="5">
        <f t="shared" si="41"/>
        <v>3015</v>
      </c>
      <c r="N267" s="5">
        <f t="shared" si="41"/>
        <v>3146</v>
      </c>
      <c r="O267" s="5">
        <f t="shared" si="41"/>
        <v>3078</v>
      </c>
      <c r="P267" s="5">
        <f t="shared" si="41"/>
        <v>3675</v>
      </c>
      <c r="Q267" s="5">
        <f t="shared" si="41"/>
        <v>3546</v>
      </c>
      <c r="R267" s="5">
        <f t="shared" si="41"/>
        <v>3911</v>
      </c>
      <c r="S267" s="5">
        <f t="shared" si="41"/>
        <v>3796</v>
      </c>
      <c r="T267" s="5">
        <f t="shared" si="42"/>
        <v>4090</v>
      </c>
      <c r="U267" s="5">
        <f t="shared" si="42"/>
        <v>4450</v>
      </c>
      <c r="V267" s="5"/>
      <c r="W267" s="5"/>
      <c r="X267" s="5"/>
      <c r="Y267" s="5"/>
      <c r="Z267" s="5"/>
    </row>
    <row r="268" spans="2:26" ht="12">
      <c r="B268" t="s">
        <v>30</v>
      </c>
      <c r="C268" s="5">
        <f t="shared" si="40"/>
        <v>0</v>
      </c>
      <c r="D268" s="5">
        <f t="shared" si="41"/>
        <v>0</v>
      </c>
      <c r="E268" s="5">
        <f t="shared" si="41"/>
        <v>0</v>
      </c>
      <c r="F268" s="5">
        <f t="shared" si="41"/>
        <v>0</v>
      </c>
      <c r="G268" s="5">
        <f t="shared" si="41"/>
        <v>9</v>
      </c>
      <c r="H268" s="5">
        <f t="shared" si="41"/>
        <v>10</v>
      </c>
      <c r="I268" s="5">
        <f t="shared" si="41"/>
        <v>10</v>
      </c>
      <c r="J268" s="5">
        <f t="shared" si="41"/>
        <v>10</v>
      </c>
      <c r="K268" s="5">
        <f t="shared" si="41"/>
        <v>1</v>
      </c>
      <c r="L268" s="5">
        <f t="shared" si="41"/>
        <v>12</v>
      </c>
      <c r="M268" s="5">
        <f t="shared" si="41"/>
        <v>0</v>
      </c>
      <c r="N268" s="5">
        <f t="shared" si="41"/>
        <v>0</v>
      </c>
      <c r="O268" s="5">
        <f t="shared" si="41"/>
        <v>0</v>
      </c>
      <c r="P268" s="5">
        <f t="shared" si="41"/>
        <v>23</v>
      </c>
      <c r="Q268" s="5">
        <f t="shared" si="41"/>
        <v>1</v>
      </c>
      <c r="R268" s="5">
        <f t="shared" si="41"/>
        <v>0</v>
      </c>
      <c r="S268" s="5">
        <f t="shared" si="41"/>
        <v>0</v>
      </c>
      <c r="T268" s="5">
        <f t="shared" si="42"/>
        <v>0</v>
      </c>
      <c r="U268" s="5">
        <f t="shared" si="42"/>
        <v>0</v>
      </c>
      <c r="V268" s="5"/>
      <c r="W268" s="5"/>
      <c r="X268" s="5"/>
      <c r="Y268" s="5"/>
      <c r="Z268" s="5"/>
    </row>
    <row r="269" spans="2:26" ht="12">
      <c r="B269" t="s">
        <v>31</v>
      </c>
      <c r="C269" s="5">
        <f t="shared" si="40"/>
        <v>1680</v>
      </c>
      <c r="D269" s="5">
        <f t="shared" si="41"/>
        <v>1622</v>
      </c>
      <c r="E269" s="5">
        <f t="shared" si="41"/>
        <v>1693</v>
      </c>
      <c r="F269" s="5">
        <f t="shared" si="41"/>
        <v>1793</v>
      </c>
      <c r="G269" s="5">
        <f t="shared" si="41"/>
        <v>1861</v>
      </c>
      <c r="H269" s="5">
        <f t="shared" si="41"/>
        <v>1958</v>
      </c>
      <c r="I269" s="5">
        <f t="shared" si="41"/>
        <v>2197</v>
      </c>
      <c r="J269" s="5">
        <f t="shared" si="41"/>
        <v>2253</v>
      </c>
      <c r="K269" s="5">
        <f t="shared" si="41"/>
        <v>2416</v>
      </c>
      <c r="L269" s="5">
        <f t="shared" si="41"/>
        <v>2288</v>
      </c>
      <c r="M269" s="5">
        <f t="shared" si="41"/>
        <v>2471</v>
      </c>
      <c r="N269" s="5">
        <f t="shared" si="41"/>
        <v>2594</v>
      </c>
      <c r="O269" s="5">
        <f t="shared" si="41"/>
        <v>2487</v>
      </c>
      <c r="P269" s="5">
        <f t="shared" si="41"/>
        <v>3031</v>
      </c>
      <c r="Q269" s="5">
        <f t="shared" si="41"/>
        <v>2930</v>
      </c>
      <c r="R269" s="5">
        <f t="shared" si="41"/>
        <v>3251</v>
      </c>
      <c r="S269" s="5">
        <f t="shared" si="41"/>
        <v>3186</v>
      </c>
      <c r="T269" s="5">
        <f t="shared" si="42"/>
        <v>3375</v>
      </c>
      <c r="U269" s="5">
        <f t="shared" si="42"/>
        <v>3670</v>
      </c>
      <c r="V269" s="5"/>
      <c r="W269" s="5"/>
      <c r="X269" s="5"/>
      <c r="Y269" s="5"/>
      <c r="Z269" s="5"/>
    </row>
    <row r="270" spans="2:26" ht="12">
      <c r="B270" t="s">
        <v>32</v>
      </c>
      <c r="C270" s="5">
        <f t="shared" si="40"/>
        <v>252</v>
      </c>
      <c r="D270" s="5">
        <f t="shared" si="41"/>
        <v>273</v>
      </c>
      <c r="E270" s="5">
        <f t="shared" si="41"/>
        <v>326</v>
      </c>
      <c r="F270" s="5">
        <f t="shared" si="41"/>
        <v>418</v>
      </c>
      <c r="G270" s="5">
        <f t="shared" si="41"/>
        <v>504</v>
      </c>
      <c r="H270" s="5">
        <f t="shared" si="41"/>
        <v>510</v>
      </c>
      <c r="I270" s="5">
        <f t="shared" si="41"/>
        <v>525</v>
      </c>
      <c r="J270" s="5">
        <f t="shared" si="41"/>
        <v>865</v>
      </c>
      <c r="K270" s="5">
        <f t="shared" si="41"/>
        <v>632</v>
      </c>
      <c r="L270" s="5">
        <f t="shared" si="41"/>
        <v>570</v>
      </c>
      <c r="M270" s="5">
        <f t="shared" si="41"/>
        <v>544</v>
      </c>
      <c r="N270" s="5">
        <f t="shared" si="41"/>
        <v>552</v>
      </c>
      <c r="O270" s="5">
        <f t="shared" si="41"/>
        <v>591</v>
      </c>
      <c r="P270" s="5">
        <f t="shared" si="41"/>
        <v>621</v>
      </c>
      <c r="Q270" s="5">
        <f t="shared" si="41"/>
        <v>615</v>
      </c>
      <c r="R270" s="5">
        <f t="shared" si="41"/>
        <v>660</v>
      </c>
      <c r="S270" s="5">
        <f t="shared" si="41"/>
        <v>610</v>
      </c>
      <c r="T270" s="5">
        <f t="shared" si="42"/>
        <v>715</v>
      </c>
      <c r="U270" s="5">
        <f t="shared" si="42"/>
        <v>780</v>
      </c>
      <c r="V270" s="5"/>
      <c r="W270" s="5"/>
      <c r="X270" s="5"/>
      <c r="Y270" s="5"/>
      <c r="Z270" s="5"/>
    </row>
    <row r="271" spans="3:17" ht="12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21" ht="12">
      <c r="A272" t="s">
        <v>66</v>
      </c>
      <c r="B272" t="str">
        <f>'[1]psdResult (2)'!F184</f>
        <v>Beginning Stocks</v>
      </c>
      <c r="C272" s="5">
        <v>11268</v>
      </c>
      <c r="D272" s="5">
        <v>12662</v>
      </c>
      <c r="E272" s="5">
        <v>12403</v>
      </c>
      <c r="F272" s="5">
        <v>13273</v>
      </c>
      <c r="G272" s="5">
        <v>9933</v>
      </c>
      <c r="H272" s="5">
        <v>6706</v>
      </c>
      <c r="I272" s="5">
        <v>5770</v>
      </c>
      <c r="J272" s="5">
        <v>13286</v>
      </c>
      <c r="K272" s="5">
        <v>14324</v>
      </c>
      <c r="L272" s="5">
        <v>7062</v>
      </c>
      <c r="M272" s="5">
        <v>7623</v>
      </c>
      <c r="N272" s="5">
        <v>8313</v>
      </c>
      <c r="O272" s="5">
        <v>9065</v>
      </c>
      <c r="P272" s="5">
        <v>10823</v>
      </c>
      <c r="Q272" s="5">
        <v>10118</v>
      </c>
      <c r="R272" s="5">
        <v>12492</v>
      </c>
      <c r="S272" s="5">
        <v>11424</v>
      </c>
      <c r="T272" s="5">
        <v>9985</v>
      </c>
      <c r="U272">
        <v>16070</v>
      </c>
    </row>
    <row r="273" spans="2:21" ht="12">
      <c r="B273" t="str">
        <f>'[1]psdResult (2)'!F185</f>
        <v>Total Sugar Production</v>
      </c>
      <c r="C273" s="5">
        <v>23356</v>
      </c>
      <c r="D273" s="5">
        <v>24294</v>
      </c>
      <c r="E273" s="5">
        <v>26473</v>
      </c>
      <c r="F273" s="5">
        <v>19532</v>
      </c>
      <c r="G273" s="5">
        <v>17434</v>
      </c>
      <c r="H273" s="5">
        <v>24093</v>
      </c>
      <c r="I273" s="5">
        <v>34794</v>
      </c>
      <c r="J273" s="5">
        <v>33193</v>
      </c>
      <c r="K273" s="5">
        <v>19752</v>
      </c>
      <c r="L273" s="5">
        <v>24303</v>
      </c>
      <c r="M273" s="5">
        <v>30789</v>
      </c>
      <c r="N273" s="5">
        <v>33401</v>
      </c>
      <c r="O273" s="5">
        <v>32672</v>
      </c>
      <c r="P273" s="5">
        <v>32610</v>
      </c>
      <c r="Q273" s="5">
        <v>35924</v>
      </c>
      <c r="R273" s="5">
        <v>32935</v>
      </c>
      <c r="S273" s="5">
        <v>29375</v>
      </c>
      <c r="T273" s="5">
        <v>40070</v>
      </c>
      <c r="U273">
        <v>40550</v>
      </c>
    </row>
    <row r="274" spans="2:21" ht="12">
      <c r="B274" t="str">
        <f>'[1]psdResult (2)'!F186</f>
        <v>Total Imports</v>
      </c>
      <c r="C274" s="5">
        <v>2643</v>
      </c>
      <c r="D274" s="5">
        <v>1409</v>
      </c>
      <c r="E274" s="5">
        <v>1367</v>
      </c>
      <c r="F274" s="5">
        <v>2100</v>
      </c>
      <c r="G274" s="5">
        <v>4589</v>
      </c>
      <c r="H274" s="5">
        <v>3200</v>
      </c>
      <c r="I274" s="5">
        <v>2024</v>
      </c>
      <c r="J274" s="5">
        <v>2313</v>
      </c>
      <c r="K274" s="5">
        <v>3377</v>
      </c>
      <c r="L274" s="5">
        <v>5453</v>
      </c>
      <c r="M274" s="5">
        <v>3645</v>
      </c>
      <c r="N274" s="5">
        <v>2539</v>
      </c>
      <c r="O274" s="5">
        <v>3922</v>
      </c>
      <c r="P274" s="5">
        <v>3797</v>
      </c>
      <c r="Q274" s="5">
        <v>3641</v>
      </c>
      <c r="R274" s="5">
        <v>4923</v>
      </c>
      <c r="S274" s="5">
        <v>5497</v>
      </c>
      <c r="T274" s="5">
        <v>4290</v>
      </c>
      <c r="U274">
        <v>3550</v>
      </c>
    </row>
    <row r="275" spans="2:21" ht="12">
      <c r="B275" t="str">
        <f>'[1]psdResult (2)'!F187</f>
        <v>Total Supply</v>
      </c>
      <c r="C275" s="5">
        <v>37267</v>
      </c>
      <c r="D275" s="5">
        <v>38365</v>
      </c>
      <c r="E275" s="5">
        <v>40243</v>
      </c>
      <c r="F275" s="5">
        <v>34905</v>
      </c>
      <c r="G275" s="5">
        <v>31956</v>
      </c>
      <c r="H275" s="5">
        <v>33999</v>
      </c>
      <c r="I275" s="5">
        <v>42588</v>
      </c>
      <c r="J275" s="5">
        <v>48792</v>
      </c>
      <c r="K275" s="5">
        <v>37453</v>
      </c>
      <c r="L275" s="5">
        <v>36818</v>
      </c>
      <c r="M275" s="5">
        <v>42057</v>
      </c>
      <c r="N275" s="5">
        <v>44253</v>
      </c>
      <c r="O275" s="5">
        <v>45659</v>
      </c>
      <c r="P275" s="5">
        <v>47230</v>
      </c>
      <c r="Q275" s="5">
        <v>49683</v>
      </c>
      <c r="R275" s="5">
        <v>50350</v>
      </c>
      <c r="S275" s="5">
        <v>46296</v>
      </c>
      <c r="T275" s="5">
        <v>54345</v>
      </c>
      <c r="U275">
        <v>60170</v>
      </c>
    </row>
    <row r="276" spans="2:21" ht="12">
      <c r="B276" t="str">
        <f>'[1]psdResult (2)'!F188</f>
        <v>Total Exports</v>
      </c>
      <c r="C276" s="5">
        <v>1360</v>
      </c>
      <c r="D276" s="5">
        <v>1130</v>
      </c>
      <c r="E276" s="5">
        <v>1517</v>
      </c>
      <c r="F276" s="5">
        <v>464</v>
      </c>
      <c r="G276" s="5">
        <v>49</v>
      </c>
      <c r="H276" s="5">
        <v>1581</v>
      </c>
      <c r="I276" s="5">
        <v>2755</v>
      </c>
      <c r="J276" s="5">
        <v>6094</v>
      </c>
      <c r="K276" s="5">
        <v>300</v>
      </c>
      <c r="L276" s="5">
        <v>307</v>
      </c>
      <c r="M276" s="5">
        <v>3973</v>
      </c>
      <c r="N276" s="5">
        <v>4114</v>
      </c>
      <c r="O276" s="5">
        <v>2361</v>
      </c>
      <c r="P276" s="5">
        <v>3558</v>
      </c>
      <c r="Q276" s="5">
        <v>3161</v>
      </c>
      <c r="R276" s="5">
        <v>4075</v>
      </c>
      <c r="S276" s="5">
        <v>2525</v>
      </c>
      <c r="T276" s="5">
        <v>3000</v>
      </c>
      <c r="U276">
        <v>6000</v>
      </c>
    </row>
    <row r="277" spans="2:21" ht="12">
      <c r="B277" t="str">
        <f>'[1]psdResult (2)'!F189</f>
        <v>Total Use</v>
      </c>
      <c r="C277" s="5">
        <v>23245</v>
      </c>
      <c r="D277" s="5">
        <v>24832</v>
      </c>
      <c r="E277" s="5">
        <v>25453</v>
      </c>
      <c r="F277" s="5">
        <v>24508</v>
      </c>
      <c r="G277" s="5">
        <v>25201</v>
      </c>
      <c r="H277" s="5">
        <v>26648</v>
      </c>
      <c r="I277" s="5">
        <v>26547</v>
      </c>
      <c r="J277" s="5">
        <v>28374</v>
      </c>
      <c r="K277" s="5">
        <v>30091</v>
      </c>
      <c r="L277" s="5">
        <v>28888</v>
      </c>
      <c r="M277" s="5">
        <v>29771</v>
      </c>
      <c r="N277" s="5">
        <v>31074</v>
      </c>
      <c r="O277" s="5">
        <v>32475</v>
      </c>
      <c r="P277" s="5">
        <v>33554</v>
      </c>
      <c r="Q277" s="5">
        <v>34030</v>
      </c>
      <c r="R277" s="5">
        <v>34851</v>
      </c>
      <c r="S277" s="5">
        <v>33786</v>
      </c>
      <c r="T277" s="5">
        <v>35275</v>
      </c>
      <c r="U277">
        <v>36870</v>
      </c>
    </row>
    <row r="278" spans="2:21" ht="12">
      <c r="B278" t="str">
        <f>'[1]psdResult (2)'!F190</f>
        <v>Ending Stocks</v>
      </c>
      <c r="C278" s="5">
        <v>12662</v>
      </c>
      <c r="D278" s="5">
        <v>12403</v>
      </c>
      <c r="E278" s="5">
        <v>13273</v>
      </c>
      <c r="F278" s="5">
        <v>9933</v>
      </c>
      <c r="G278" s="5">
        <v>6706</v>
      </c>
      <c r="H278" s="5">
        <v>5770</v>
      </c>
      <c r="I278" s="5">
        <v>13286</v>
      </c>
      <c r="J278" s="5">
        <v>14324</v>
      </c>
      <c r="K278" s="5">
        <v>7062</v>
      </c>
      <c r="L278" s="5">
        <v>7623</v>
      </c>
      <c r="M278" s="5">
        <v>8313</v>
      </c>
      <c r="N278" s="5">
        <v>9065</v>
      </c>
      <c r="O278" s="5">
        <v>10823</v>
      </c>
      <c r="P278" s="5">
        <v>10118</v>
      </c>
      <c r="Q278" s="5">
        <v>12492</v>
      </c>
      <c r="R278" s="5">
        <v>11424</v>
      </c>
      <c r="S278" s="5">
        <v>9985</v>
      </c>
      <c r="T278" s="5">
        <v>16070</v>
      </c>
      <c r="U278">
        <v>17300</v>
      </c>
    </row>
    <row r="279" spans="1:17" ht="12.75">
      <c r="A279" s="4" t="s">
        <v>67</v>
      </c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21" ht="12">
      <c r="A280" t="s">
        <v>68</v>
      </c>
      <c r="B280" t="str">
        <f>'[1]psdResult (2)'!F191</f>
        <v>Beginning Stocks</v>
      </c>
      <c r="C280" s="5">
        <v>460</v>
      </c>
      <c r="D280" s="5">
        <v>365</v>
      </c>
      <c r="E280" s="5">
        <v>318</v>
      </c>
      <c r="F280" s="5">
        <v>359</v>
      </c>
      <c r="G280" s="5">
        <v>387</v>
      </c>
      <c r="H280" s="5">
        <v>372</v>
      </c>
      <c r="I280" s="5">
        <v>407</v>
      </c>
      <c r="J280" s="5">
        <v>379</v>
      </c>
      <c r="K280" s="5">
        <v>454</v>
      </c>
      <c r="L280" s="5">
        <v>559</v>
      </c>
      <c r="M280" s="5">
        <v>568</v>
      </c>
      <c r="N280" s="5">
        <v>529</v>
      </c>
      <c r="O280" s="5">
        <v>543</v>
      </c>
      <c r="P280" s="5">
        <v>550</v>
      </c>
      <c r="Q280" s="5">
        <v>560</v>
      </c>
      <c r="R280" s="5">
        <v>584</v>
      </c>
      <c r="S280" s="5">
        <v>585</v>
      </c>
      <c r="T280" s="5">
        <v>540</v>
      </c>
      <c r="U280">
        <v>550</v>
      </c>
    </row>
    <row r="281" spans="2:21" ht="12">
      <c r="B281" t="str">
        <f>'[1]psdResult (2)'!F192</f>
        <v>Total Sugar Production</v>
      </c>
      <c r="C281" s="5">
        <v>722</v>
      </c>
      <c r="D281" s="5">
        <v>833</v>
      </c>
      <c r="E281" s="5">
        <v>864</v>
      </c>
      <c r="F281" s="5">
        <v>888</v>
      </c>
      <c r="G281" s="5">
        <v>905</v>
      </c>
      <c r="H281" s="5">
        <v>880</v>
      </c>
      <c r="I281" s="5">
        <v>935</v>
      </c>
      <c r="J281" s="5">
        <v>950</v>
      </c>
      <c r="K281" s="5">
        <v>927</v>
      </c>
      <c r="L281" s="5">
        <v>901</v>
      </c>
      <c r="M281" s="5">
        <v>700</v>
      </c>
      <c r="N281" s="5">
        <v>750</v>
      </c>
      <c r="O281" s="5">
        <v>760</v>
      </c>
      <c r="P281" s="5">
        <v>750</v>
      </c>
      <c r="Q281" s="5">
        <v>795</v>
      </c>
      <c r="R281" s="5">
        <v>850</v>
      </c>
      <c r="S281" s="5">
        <v>720</v>
      </c>
      <c r="T281" s="5">
        <v>860</v>
      </c>
      <c r="U281">
        <v>850</v>
      </c>
    </row>
    <row r="282" spans="2:21" ht="12">
      <c r="B282" t="str">
        <f>'[1]psdResult (2)'!F193</f>
        <v>Total Imports</v>
      </c>
      <c r="C282" s="5">
        <v>1486</v>
      </c>
      <c r="D282" s="5">
        <v>1407</v>
      </c>
      <c r="E282" s="5">
        <v>1483</v>
      </c>
      <c r="F282" s="5">
        <v>1442</v>
      </c>
      <c r="G282" s="5">
        <v>1328</v>
      </c>
      <c r="H282" s="5">
        <v>1385</v>
      </c>
      <c r="I282" s="5">
        <v>1432</v>
      </c>
      <c r="J282" s="5">
        <v>1477</v>
      </c>
      <c r="K282" s="5">
        <v>1279</v>
      </c>
      <c r="L282" s="5">
        <v>1199</v>
      </c>
      <c r="M282" s="5">
        <v>1199</v>
      </c>
      <c r="N282" s="5">
        <v>1301</v>
      </c>
      <c r="O282" s="5">
        <v>1244</v>
      </c>
      <c r="P282" s="5">
        <v>1360</v>
      </c>
      <c r="Q282" s="5">
        <v>1360</v>
      </c>
      <c r="R282" s="5">
        <v>1275</v>
      </c>
      <c r="S282" s="5">
        <v>1232</v>
      </c>
      <c r="T282" s="5">
        <v>1286</v>
      </c>
      <c r="U282">
        <v>1306</v>
      </c>
    </row>
    <row r="283" spans="2:21" ht="12">
      <c r="B283" t="str">
        <f>'[1]psdResult (2)'!F194</f>
        <v>Total Supply</v>
      </c>
      <c r="C283" s="5">
        <v>2668</v>
      </c>
      <c r="D283" s="5">
        <v>2605</v>
      </c>
      <c r="E283" s="5">
        <v>2665</v>
      </c>
      <c r="F283" s="5">
        <v>2689</v>
      </c>
      <c r="G283" s="5">
        <v>2620</v>
      </c>
      <c r="H283" s="5">
        <v>2637</v>
      </c>
      <c r="I283" s="5">
        <v>2774</v>
      </c>
      <c r="J283" s="5">
        <v>2806</v>
      </c>
      <c r="K283" s="5">
        <v>2660</v>
      </c>
      <c r="L283" s="5">
        <v>2659</v>
      </c>
      <c r="M283" s="5">
        <v>2467</v>
      </c>
      <c r="N283" s="5">
        <v>2580</v>
      </c>
      <c r="O283" s="5">
        <v>2547</v>
      </c>
      <c r="P283" s="5">
        <v>2660</v>
      </c>
      <c r="Q283" s="5">
        <v>2715</v>
      </c>
      <c r="R283" s="5">
        <v>2709</v>
      </c>
      <c r="S283" s="5">
        <v>2537</v>
      </c>
      <c r="T283" s="5">
        <v>2686</v>
      </c>
      <c r="U283">
        <v>2706</v>
      </c>
    </row>
    <row r="284" spans="2:21" ht="12">
      <c r="B284" t="str">
        <f>'[1]psdResult (2)'!F195</f>
        <v>Total Exports</v>
      </c>
      <c r="C284" s="5">
        <v>10</v>
      </c>
      <c r="D284" s="5">
        <v>10</v>
      </c>
      <c r="E284" s="5">
        <v>10</v>
      </c>
      <c r="F284" s="5">
        <v>10</v>
      </c>
      <c r="G284" s="5">
        <v>10</v>
      </c>
      <c r="H284" s="5">
        <v>10</v>
      </c>
      <c r="I284" s="5">
        <v>10</v>
      </c>
      <c r="J284" s="5">
        <v>2</v>
      </c>
      <c r="K284" s="5">
        <v>1</v>
      </c>
      <c r="L284" s="5">
        <v>1</v>
      </c>
      <c r="M284" s="5">
        <v>1</v>
      </c>
      <c r="N284" s="5">
        <v>1</v>
      </c>
      <c r="O284" s="5">
        <v>1</v>
      </c>
      <c r="P284" s="5">
        <v>1</v>
      </c>
      <c r="Q284" s="5">
        <v>1</v>
      </c>
      <c r="R284" s="5">
        <v>1</v>
      </c>
      <c r="S284" s="5">
        <v>1</v>
      </c>
      <c r="T284" s="5">
        <v>1</v>
      </c>
      <c r="U284">
        <v>1</v>
      </c>
    </row>
    <row r="285" spans="2:21" ht="12">
      <c r="B285" t="str">
        <f>'[1]psdResult (2)'!F196</f>
        <v>Total Use</v>
      </c>
      <c r="C285" s="5">
        <v>2293</v>
      </c>
      <c r="D285" s="5">
        <v>2277</v>
      </c>
      <c r="E285" s="5">
        <v>2296</v>
      </c>
      <c r="F285" s="5">
        <v>2292</v>
      </c>
      <c r="G285" s="5">
        <v>2238</v>
      </c>
      <c r="H285" s="5">
        <v>2220</v>
      </c>
      <c r="I285" s="5">
        <v>2385</v>
      </c>
      <c r="J285" s="5">
        <v>2350</v>
      </c>
      <c r="K285" s="5">
        <v>2100</v>
      </c>
      <c r="L285" s="5">
        <v>2090</v>
      </c>
      <c r="M285" s="5">
        <v>1937</v>
      </c>
      <c r="N285" s="5">
        <v>2036</v>
      </c>
      <c r="O285" s="5">
        <v>1996</v>
      </c>
      <c r="P285" s="5">
        <v>2099</v>
      </c>
      <c r="Q285" s="5">
        <v>2130</v>
      </c>
      <c r="R285" s="5">
        <v>2123</v>
      </c>
      <c r="S285" s="5">
        <v>1996</v>
      </c>
      <c r="T285" s="5">
        <v>2135</v>
      </c>
      <c r="U285">
        <v>2155</v>
      </c>
    </row>
    <row r="286" spans="2:21" ht="12">
      <c r="B286" t="str">
        <f>'[1]psdResult (2)'!F197</f>
        <v>Ending Stocks</v>
      </c>
      <c r="C286" s="5">
        <v>365</v>
      </c>
      <c r="D286" s="5">
        <v>318</v>
      </c>
      <c r="E286" s="5">
        <v>359</v>
      </c>
      <c r="F286" s="5">
        <v>387</v>
      </c>
      <c r="G286" s="5">
        <v>372</v>
      </c>
      <c r="H286" s="5">
        <v>407</v>
      </c>
      <c r="I286" s="5">
        <v>379</v>
      </c>
      <c r="J286" s="5">
        <v>454</v>
      </c>
      <c r="K286" s="5">
        <v>559</v>
      </c>
      <c r="L286" s="5">
        <v>568</v>
      </c>
      <c r="M286" s="5">
        <v>529</v>
      </c>
      <c r="N286" s="5">
        <v>543</v>
      </c>
      <c r="O286" s="5">
        <v>550</v>
      </c>
      <c r="P286" s="5">
        <v>560</v>
      </c>
      <c r="Q286" s="5">
        <v>584</v>
      </c>
      <c r="R286" s="5">
        <v>585</v>
      </c>
      <c r="S286" s="5">
        <v>540</v>
      </c>
      <c r="T286" s="5">
        <v>550</v>
      </c>
      <c r="U286">
        <v>550</v>
      </c>
    </row>
    <row r="287" spans="3:17" ht="12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1:21" ht="12">
      <c r="A288" t="s">
        <v>69</v>
      </c>
      <c r="B288" t="str">
        <f>'[1]psdResult (2)'!F198</f>
        <v>Beginning Stocks</v>
      </c>
      <c r="C288" s="5">
        <v>1851</v>
      </c>
      <c r="D288" s="5">
        <v>1004</v>
      </c>
      <c r="E288" s="5">
        <v>869</v>
      </c>
      <c r="F288" s="5">
        <v>2021</v>
      </c>
      <c r="G288" s="5">
        <v>2323</v>
      </c>
      <c r="H288" s="5">
        <v>1757</v>
      </c>
      <c r="I288" s="5">
        <v>703</v>
      </c>
      <c r="J288" s="5">
        <v>1401</v>
      </c>
      <c r="K288" s="5">
        <v>3965</v>
      </c>
      <c r="L288" s="5">
        <v>3784</v>
      </c>
      <c r="M288" s="5">
        <v>2355</v>
      </c>
      <c r="N288" s="5">
        <v>1621</v>
      </c>
      <c r="O288" s="5">
        <v>4140</v>
      </c>
      <c r="P288" s="5">
        <v>6793</v>
      </c>
      <c r="Q288" s="5">
        <v>9977</v>
      </c>
      <c r="R288" s="5">
        <v>10390</v>
      </c>
      <c r="S288" s="5">
        <v>9591</v>
      </c>
      <c r="T288" s="5">
        <v>7811</v>
      </c>
      <c r="U288">
        <v>6461</v>
      </c>
    </row>
    <row r="289" spans="2:21" ht="12">
      <c r="B289" t="str">
        <f>'[1]psdResult (2)'!F199</f>
        <v>Total Sugar Production</v>
      </c>
      <c r="C289" s="5">
        <v>6849</v>
      </c>
      <c r="D289" s="5">
        <v>8305</v>
      </c>
      <c r="E289" s="5">
        <v>11380</v>
      </c>
      <c r="F289" s="5">
        <v>10734</v>
      </c>
      <c r="G289" s="5">
        <v>9826</v>
      </c>
      <c r="H289" s="5">
        <v>9446</v>
      </c>
      <c r="I289" s="5">
        <v>12855</v>
      </c>
      <c r="J289" s="5">
        <v>15898</v>
      </c>
      <c r="K289" s="5">
        <v>13317</v>
      </c>
      <c r="L289" s="5">
        <v>11429</v>
      </c>
      <c r="M289" s="5">
        <v>11199</v>
      </c>
      <c r="N289" s="5">
        <v>12341</v>
      </c>
      <c r="O289" s="5">
        <v>14001</v>
      </c>
      <c r="P289" s="5">
        <v>14263</v>
      </c>
      <c r="Q289" s="5">
        <v>11000</v>
      </c>
      <c r="R289" s="5">
        <v>9050</v>
      </c>
      <c r="S289" s="5">
        <v>9300</v>
      </c>
      <c r="T289" s="5">
        <v>10250</v>
      </c>
      <c r="U289">
        <v>10800</v>
      </c>
    </row>
    <row r="290" spans="2:21" ht="12">
      <c r="B290" t="str">
        <f>'[1]psdResult (2)'!F200</f>
        <v>Total Imports</v>
      </c>
      <c r="C290" s="5">
        <v>1083</v>
      </c>
      <c r="D290" s="5">
        <v>1375</v>
      </c>
      <c r="E290" s="5">
        <v>842</v>
      </c>
      <c r="F290" s="5">
        <v>1235</v>
      </c>
      <c r="G290" s="5">
        <v>1360</v>
      </c>
      <c r="H290" s="5">
        <v>1234</v>
      </c>
      <c r="I290" s="5">
        <v>1465</v>
      </c>
      <c r="J290" s="5">
        <v>972</v>
      </c>
      <c r="K290" s="5">
        <v>1077</v>
      </c>
      <c r="L290" s="5">
        <v>1535</v>
      </c>
      <c r="M290" s="5">
        <v>2143</v>
      </c>
      <c r="N290" s="5">
        <v>4430</v>
      </c>
      <c r="O290" s="5">
        <v>3802</v>
      </c>
      <c r="P290" s="5">
        <v>4275</v>
      </c>
      <c r="Q290" s="5">
        <v>5058</v>
      </c>
      <c r="R290" s="5">
        <v>6116</v>
      </c>
      <c r="S290" s="5">
        <v>4600</v>
      </c>
      <c r="T290" s="5">
        <v>4200</v>
      </c>
      <c r="U290">
        <v>4000</v>
      </c>
    </row>
    <row r="291" spans="2:21" ht="12">
      <c r="B291" t="str">
        <f>'[1]psdResult (2)'!F201</f>
        <v>Total Supply</v>
      </c>
      <c r="C291" s="5">
        <v>9783</v>
      </c>
      <c r="D291" s="5">
        <v>10684</v>
      </c>
      <c r="E291" s="5">
        <v>13091</v>
      </c>
      <c r="F291" s="5">
        <v>13990</v>
      </c>
      <c r="G291" s="5">
        <v>13509</v>
      </c>
      <c r="H291" s="5">
        <v>12437</v>
      </c>
      <c r="I291" s="5">
        <v>15023</v>
      </c>
      <c r="J291" s="5">
        <v>18271</v>
      </c>
      <c r="K291" s="5">
        <v>18359</v>
      </c>
      <c r="L291" s="5">
        <v>16748</v>
      </c>
      <c r="M291" s="5">
        <v>15697</v>
      </c>
      <c r="N291" s="5">
        <v>18392</v>
      </c>
      <c r="O291" s="5">
        <v>21943</v>
      </c>
      <c r="P291" s="5">
        <v>25331</v>
      </c>
      <c r="Q291" s="5">
        <v>26035</v>
      </c>
      <c r="R291" s="5">
        <v>25556</v>
      </c>
      <c r="S291" s="5">
        <v>23491</v>
      </c>
      <c r="T291" s="5">
        <v>22261</v>
      </c>
      <c r="U291">
        <v>21261</v>
      </c>
    </row>
    <row r="292" spans="2:21" ht="12">
      <c r="B292" t="str">
        <f>'[1]psdResult (2)'!F202</f>
        <v>Total Exports</v>
      </c>
      <c r="C292" s="5">
        <v>129</v>
      </c>
      <c r="D292" s="5">
        <v>460</v>
      </c>
      <c r="E292" s="5">
        <v>120</v>
      </c>
      <c r="F292" s="5">
        <v>67</v>
      </c>
      <c r="G292" s="5">
        <v>352</v>
      </c>
      <c r="H292" s="5">
        <v>234</v>
      </c>
      <c r="I292" s="5">
        <v>122</v>
      </c>
      <c r="J292" s="5">
        <v>56</v>
      </c>
      <c r="K292" s="5">
        <v>75</v>
      </c>
      <c r="L292" s="5">
        <v>93</v>
      </c>
      <c r="M292" s="5">
        <v>76</v>
      </c>
      <c r="N292" s="5">
        <v>52</v>
      </c>
      <c r="O292" s="5">
        <v>50</v>
      </c>
      <c r="P292" s="5">
        <v>54</v>
      </c>
      <c r="Q292" s="5">
        <v>45</v>
      </c>
      <c r="R292" s="5">
        <v>165</v>
      </c>
      <c r="S292" s="5">
        <v>80</v>
      </c>
      <c r="T292" s="5">
        <v>100</v>
      </c>
      <c r="U292">
        <v>100</v>
      </c>
    </row>
    <row r="293" spans="2:21" ht="12">
      <c r="B293" t="str">
        <f>'[1]psdResult (2)'!F203</f>
        <v>Total Use</v>
      </c>
      <c r="C293" s="5">
        <v>8650</v>
      </c>
      <c r="D293" s="5">
        <v>9355</v>
      </c>
      <c r="E293" s="5">
        <v>10950</v>
      </c>
      <c r="F293" s="5">
        <v>11600</v>
      </c>
      <c r="G293" s="5">
        <v>11400</v>
      </c>
      <c r="H293" s="5">
        <v>11500</v>
      </c>
      <c r="I293" s="5">
        <v>13500</v>
      </c>
      <c r="J293" s="5">
        <v>14250</v>
      </c>
      <c r="K293" s="5">
        <v>14500</v>
      </c>
      <c r="L293" s="5">
        <v>14300</v>
      </c>
      <c r="M293" s="5">
        <v>14000</v>
      </c>
      <c r="N293" s="5">
        <v>14200</v>
      </c>
      <c r="O293" s="5">
        <v>15100</v>
      </c>
      <c r="P293" s="5">
        <v>15300</v>
      </c>
      <c r="Q293" s="5">
        <v>15600</v>
      </c>
      <c r="R293" s="5">
        <v>15800</v>
      </c>
      <c r="S293" s="5">
        <v>15600</v>
      </c>
      <c r="T293" s="5">
        <v>15700</v>
      </c>
      <c r="U293">
        <v>15700</v>
      </c>
    </row>
    <row r="294" spans="2:21" ht="12">
      <c r="B294" t="str">
        <f>'[1]psdResult (2)'!F204</f>
        <v>Ending Stocks</v>
      </c>
      <c r="C294" s="5">
        <v>1004</v>
      </c>
      <c r="D294" s="5">
        <v>869</v>
      </c>
      <c r="E294" s="5">
        <v>2021</v>
      </c>
      <c r="F294" s="5">
        <v>2323</v>
      </c>
      <c r="G294" s="5">
        <v>1757</v>
      </c>
      <c r="H294" s="5">
        <v>703</v>
      </c>
      <c r="I294" s="5">
        <v>1401</v>
      </c>
      <c r="J294" s="5">
        <v>3965</v>
      </c>
      <c r="K294" s="5">
        <v>3784</v>
      </c>
      <c r="L294" s="5">
        <v>2355</v>
      </c>
      <c r="M294" s="5">
        <v>1621</v>
      </c>
      <c r="N294" s="5">
        <v>4140</v>
      </c>
      <c r="O294" s="5">
        <v>6793</v>
      </c>
      <c r="P294" s="5">
        <v>9977</v>
      </c>
      <c r="Q294" s="5">
        <v>10390</v>
      </c>
      <c r="R294" s="5">
        <v>9591</v>
      </c>
      <c r="S294" s="5">
        <v>7811</v>
      </c>
      <c r="T294" s="5">
        <v>6461</v>
      </c>
      <c r="U294">
        <v>5461</v>
      </c>
    </row>
    <row r="295" spans="3:17" ht="12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26" ht="12">
      <c r="A296" t="s">
        <v>70</v>
      </c>
      <c r="B296" t="s">
        <v>26</v>
      </c>
      <c r="C296" s="5">
        <f aca="true" t="shared" si="44" ref="C296:C302">C304-(C288+C280)</f>
        <v>361</v>
      </c>
      <c r="D296" s="5">
        <f aca="true" t="shared" si="45" ref="D296:S302">D304-(D288+D280)</f>
        <v>483</v>
      </c>
      <c r="E296" s="5">
        <f t="shared" si="45"/>
        <v>487</v>
      </c>
      <c r="F296" s="5">
        <f t="shared" si="45"/>
        <v>525</v>
      </c>
      <c r="G296" s="5">
        <f t="shared" si="45"/>
        <v>608</v>
      </c>
      <c r="H296" s="5">
        <f t="shared" si="45"/>
        <v>595</v>
      </c>
      <c r="I296" s="5">
        <f t="shared" si="45"/>
        <v>571</v>
      </c>
      <c r="J296" s="5">
        <f t="shared" si="45"/>
        <v>278</v>
      </c>
      <c r="K296" s="5">
        <f t="shared" si="45"/>
        <v>554</v>
      </c>
      <c r="L296" s="5">
        <f t="shared" si="45"/>
        <v>644</v>
      </c>
      <c r="M296" s="5">
        <f t="shared" si="45"/>
        <v>619</v>
      </c>
      <c r="N296" s="5">
        <f t="shared" si="45"/>
        <v>557</v>
      </c>
      <c r="O296" s="5">
        <f t="shared" si="45"/>
        <v>541</v>
      </c>
      <c r="P296" s="5">
        <f t="shared" si="45"/>
        <v>566</v>
      </c>
      <c r="Q296" s="5">
        <f t="shared" si="45"/>
        <v>563</v>
      </c>
      <c r="R296" s="5">
        <f t="shared" si="45"/>
        <v>558</v>
      </c>
      <c r="S296" s="5">
        <f t="shared" si="45"/>
        <v>563</v>
      </c>
      <c r="T296" s="5">
        <f aca="true" t="shared" si="46" ref="T296:U302">T304-(T288+T280)</f>
        <v>545</v>
      </c>
      <c r="U296" s="5">
        <f t="shared" si="46"/>
        <v>615</v>
      </c>
      <c r="V296" s="5"/>
      <c r="W296" s="5"/>
      <c r="X296" s="5"/>
      <c r="Y296" s="5"/>
      <c r="Z296" s="5"/>
    </row>
    <row r="297" spans="2:26" ht="12">
      <c r="B297" t="s">
        <v>27</v>
      </c>
      <c r="C297" s="5">
        <f t="shared" si="44"/>
        <v>205</v>
      </c>
      <c r="D297" s="5">
        <f aca="true" t="shared" si="47" ref="D297:R297">D305-(D289+D281)</f>
        <v>189</v>
      </c>
      <c r="E297" s="5">
        <f t="shared" si="47"/>
        <v>151</v>
      </c>
      <c r="F297" s="5">
        <f t="shared" si="47"/>
        <v>104</v>
      </c>
      <c r="G297" s="5">
        <f t="shared" si="47"/>
        <v>75</v>
      </c>
      <c r="H297" s="5">
        <f t="shared" si="47"/>
        <v>70</v>
      </c>
      <c r="I297" s="5">
        <f t="shared" si="47"/>
        <v>75</v>
      </c>
      <c r="J297" s="5">
        <f t="shared" si="47"/>
        <v>65</v>
      </c>
      <c r="K297" s="5">
        <f t="shared" si="47"/>
        <v>65</v>
      </c>
      <c r="L297" s="5">
        <f t="shared" si="47"/>
        <v>70</v>
      </c>
      <c r="M297" s="5">
        <f t="shared" si="47"/>
        <v>50</v>
      </c>
      <c r="N297" s="5">
        <f t="shared" si="47"/>
        <v>40</v>
      </c>
      <c r="O297" s="5">
        <f t="shared" si="47"/>
        <v>35</v>
      </c>
      <c r="P297" s="5">
        <f t="shared" si="47"/>
        <v>30</v>
      </c>
      <c r="Q297" s="5">
        <f t="shared" si="47"/>
        <v>30</v>
      </c>
      <c r="R297" s="5">
        <f t="shared" si="47"/>
        <v>40</v>
      </c>
      <c r="S297" s="5">
        <f t="shared" si="45"/>
        <v>30</v>
      </c>
      <c r="T297" s="5">
        <f t="shared" si="46"/>
        <v>30</v>
      </c>
      <c r="U297" s="5">
        <f t="shared" si="46"/>
        <v>30</v>
      </c>
      <c r="V297" s="5"/>
      <c r="W297" s="5"/>
      <c r="X297" s="5"/>
      <c r="Y297" s="5"/>
      <c r="Z297" s="5"/>
    </row>
    <row r="298" spans="2:26" ht="12">
      <c r="B298" t="s">
        <v>28</v>
      </c>
      <c r="C298" s="5">
        <f t="shared" si="44"/>
        <v>2477</v>
      </c>
      <c r="D298" s="5">
        <f t="shared" si="45"/>
        <v>2373</v>
      </c>
      <c r="E298" s="5">
        <f t="shared" si="45"/>
        <v>2471</v>
      </c>
      <c r="F298" s="5">
        <f t="shared" si="45"/>
        <v>2659</v>
      </c>
      <c r="G298" s="5">
        <f t="shared" si="45"/>
        <v>2664</v>
      </c>
      <c r="H298" s="5">
        <f t="shared" si="45"/>
        <v>2567</v>
      </c>
      <c r="I298" s="5">
        <f t="shared" si="45"/>
        <v>2341</v>
      </c>
      <c r="J298" s="5">
        <f t="shared" si="45"/>
        <v>2848</v>
      </c>
      <c r="K298" s="5">
        <f t="shared" si="45"/>
        <v>2612</v>
      </c>
      <c r="L298" s="5">
        <f t="shared" si="45"/>
        <v>2453</v>
      </c>
      <c r="M298" s="5">
        <f t="shared" si="45"/>
        <v>2511</v>
      </c>
      <c r="N298" s="5">
        <f t="shared" si="45"/>
        <v>2424</v>
      </c>
      <c r="O298" s="5">
        <f t="shared" si="45"/>
        <v>2625</v>
      </c>
      <c r="P298" s="5">
        <f t="shared" si="45"/>
        <v>2699</v>
      </c>
      <c r="Q298" s="5">
        <f t="shared" si="45"/>
        <v>2637</v>
      </c>
      <c r="R298" s="5">
        <f t="shared" si="45"/>
        <v>2765</v>
      </c>
      <c r="S298" s="5">
        <f t="shared" si="45"/>
        <v>2593</v>
      </c>
      <c r="T298" s="5">
        <f t="shared" si="46"/>
        <v>2972</v>
      </c>
      <c r="U298" s="5">
        <f t="shared" si="46"/>
        <v>3012</v>
      </c>
      <c r="V298" s="5"/>
      <c r="W298" s="5"/>
      <c r="X298" s="5"/>
      <c r="Y298" s="5"/>
      <c r="Z298" s="5"/>
    </row>
    <row r="299" spans="2:26" ht="12">
      <c r="B299" t="s">
        <v>29</v>
      </c>
      <c r="C299" s="5">
        <f t="shared" si="44"/>
        <v>3043</v>
      </c>
      <c r="D299" s="5">
        <f t="shared" si="45"/>
        <v>3045</v>
      </c>
      <c r="E299" s="5">
        <f t="shared" si="45"/>
        <v>3109</v>
      </c>
      <c r="F299" s="5">
        <f t="shared" si="45"/>
        <v>3288</v>
      </c>
      <c r="G299" s="5">
        <f t="shared" si="45"/>
        <v>3347</v>
      </c>
      <c r="H299" s="5">
        <f t="shared" si="45"/>
        <v>3232</v>
      </c>
      <c r="I299" s="5">
        <f t="shared" si="45"/>
        <v>2987</v>
      </c>
      <c r="J299" s="5">
        <f t="shared" si="45"/>
        <v>3191</v>
      </c>
      <c r="K299" s="5">
        <f t="shared" si="45"/>
        <v>3231</v>
      </c>
      <c r="L299" s="5">
        <f t="shared" si="45"/>
        <v>3167</v>
      </c>
      <c r="M299" s="5">
        <f t="shared" si="45"/>
        <v>3180</v>
      </c>
      <c r="N299" s="5">
        <f t="shared" si="45"/>
        <v>3021</v>
      </c>
      <c r="O299" s="5">
        <f t="shared" si="45"/>
        <v>3201</v>
      </c>
      <c r="P299" s="5">
        <f t="shared" si="45"/>
        <v>3295</v>
      </c>
      <c r="Q299" s="5">
        <f t="shared" si="45"/>
        <v>3230</v>
      </c>
      <c r="R299" s="5">
        <f t="shared" si="45"/>
        <v>3363</v>
      </c>
      <c r="S299" s="5">
        <f t="shared" si="45"/>
        <v>3186</v>
      </c>
      <c r="T299" s="5">
        <f t="shared" si="46"/>
        <v>3547</v>
      </c>
      <c r="U299" s="5">
        <f t="shared" si="46"/>
        <v>3657</v>
      </c>
      <c r="V299" s="5"/>
      <c r="W299" s="5"/>
      <c r="X299" s="5"/>
      <c r="Y299" s="5"/>
      <c r="Z299" s="5"/>
    </row>
    <row r="300" spans="2:26" ht="12">
      <c r="B300" t="s">
        <v>30</v>
      </c>
      <c r="C300" s="5">
        <f t="shared" si="44"/>
        <v>352</v>
      </c>
      <c r="D300" s="5">
        <f t="shared" si="45"/>
        <v>349</v>
      </c>
      <c r="E300" s="5">
        <f t="shared" si="45"/>
        <v>392</v>
      </c>
      <c r="F300" s="5">
        <f t="shared" si="45"/>
        <v>400</v>
      </c>
      <c r="G300" s="5">
        <f t="shared" si="45"/>
        <v>362</v>
      </c>
      <c r="H300" s="5">
        <f t="shared" si="45"/>
        <v>404</v>
      </c>
      <c r="I300" s="5">
        <f t="shared" si="45"/>
        <v>447</v>
      </c>
      <c r="J300" s="5">
        <f t="shared" si="45"/>
        <v>360</v>
      </c>
      <c r="K300" s="5">
        <f t="shared" si="45"/>
        <v>305</v>
      </c>
      <c r="L300" s="5">
        <f t="shared" si="45"/>
        <v>347</v>
      </c>
      <c r="M300" s="5">
        <f t="shared" si="45"/>
        <v>422</v>
      </c>
      <c r="N300" s="5">
        <f t="shared" si="45"/>
        <v>424</v>
      </c>
      <c r="O300" s="5">
        <f t="shared" si="45"/>
        <v>405</v>
      </c>
      <c r="P300" s="5">
        <f t="shared" si="45"/>
        <v>380</v>
      </c>
      <c r="Q300" s="5">
        <f t="shared" si="45"/>
        <v>325</v>
      </c>
      <c r="R300" s="5">
        <f t="shared" si="45"/>
        <v>362</v>
      </c>
      <c r="S300" s="5">
        <f t="shared" si="45"/>
        <v>365</v>
      </c>
      <c r="T300" s="5">
        <f t="shared" si="46"/>
        <v>359</v>
      </c>
      <c r="U300" s="5">
        <f t="shared" si="46"/>
        <v>364</v>
      </c>
      <c r="V300" s="5"/>
      <c r="W300" s="5"/>
      <c r="X300" s="5"/>
      <c r="Y300" s="5"/>
      <c r="Z300" s="5"/>
    </row>
    <row r="301" spans="2:26" ht="12">
      <c r="B301" t="s">
        <v>31</v>
      </c>
      <c r="C301" s="5">
        <f t="shared" si="44"/>
        <v>2208</v>
      </c>
      <c r="D301" s="5">
        <f t="shared" si="45"/>
        <v>2209</v>
      </c>
      <c r="E301" s="5">
        <f t="shared" si="45"/>
        <v>2192</v>
      </c>
      <c r="F301" s="5">
        <f t="shared" si="45"/>
        <v>2280</v>
      </c>
      <c r="G301" s="5">
        <f t="shared" si="45"/>
        <v>2390</v>
      </c>
      <c r="H301" s="5">
        <f t="shared" si="45"/>
        <v>2257</v>
      </c>
      <c r="I301" s="5">
        <f t="shared" si="45"/>
        <v>2262</v>
      </c>
      <c r="J301" s="5">
        <f t="shared" si="45"/>
        <v>2277</v>
      </c>
      <c r="K301" s="5">
        <f t="shared" si="45"/>
        <v>2282</v>
      </c>
      <c r="L301" s="5">
        <f t="shared" si="45"/>
        <v>2201</v>
      </c>
      <c r="M301" s="5">
        <f t="shared" si="45"/>
        <v>2201</v>
      </c>
      <c r="N301" s="5">
        <f t="shared" si="45"/>
        <v>2056</v>
      </c>
      <c r="O301" s="5">
        <f t="shared" si="45"/>
        <v>2230</v>
      </c>
      <c r="P301" s="5">
        <f t="shared" si="45"/>
        <v>2352</v>
      </c>
      <c r="Q301" s="5">
        <f t="shared" si="45"/>
        <v>2347</v>
      </c>
      <c r="R301" s="5">
        <f t="shared" si="45"/>
        <v>2438</v>
      </c>
      <c r="S301" s="5">
        <f t="shared" si="45"/>
        <v>2276</v>
      </c>
      <c r="T301" s="5">
        <f t="shared" si="46"/>
        <v>2573</v>
      </c>
      <c r="U301" s="5">
        <f t="shared" si="46"/>
        <v>2673</v>
      </c>
      <c r="V301" s="5"/>
      <c r="W301" s="5"/>
      <c r="X301" s="5"/>
      <c r="Y301" s="5"/>
      <c r="Z301" s="5"/>
    </row>
    <row r="302" spans="2:26" ht="12">
      <c r="B302" t="s">
        <v>32</v>
      </c>
      <c r="C302" s="5">
        <f t="shared" si="44"/>
        <v>483</v>
      </c>
      <c r="D302" s="5">
        <f t="shared" si="45"/>
        <v>487</v>
      </c>
      <c r="E302" s="5">
        <f t="shared" si="45"/>
        <v>525</v>
      </c>
      <c r="F302" s="5">
        <f t="shared" si="45"/>
        <v>608</v>
      </c>
      <c r="G302" s="5">
        <f t="shared" si="45"/>
        <v>595</v>
      </c>
      <c r="H302" s="5">
        <f t="shared" si="45"/>
        <v>571</v>
      </c>
      <c r="I302" s="5">
        <f t="shared" si="45"/>
        <v>278</v>
      </c>
      <c r="J302" s="5">
        <f t="shared" si="45"/>
        <v>554</v>
      </c>
      <c r="K302" s="5">
        <f t="shared" si="45"/>
        <v>644</v>
      </c>
      <c r="L302" s="5">
        <f t="shared" si="45"/>
        <v>619</v>
      </c>
      <c r="M302" s="5">
        <f t="shared" si="45"/>
        <v>557</v>
      </c>
      <c r="N302" s="5">
        <f t="shared" si="45"/>
        <v>541</v>
      </c>
      <c r="O302" s="5">
        <f t="shared" si="45"/>
        <v>566</v>
      </c>
      <c r="P302" s="5">
        <f t="shared" si="45"/>
        <v>563</v>
      </c>
      <c r="Q302" s="5">
        <f t="shared" si="45"/>
        <v>558</v>
      </c>
      <c r="R302" s="5">
        <f t="shared" si="45"/>
        <v>563</v>
      </c>
      <c r="S302" s="5">
        <f t="shared" si="45"/>
        <v>545</v>
      </c>
      <c r="T302" s="5">
        <f t="shared" si="46"/>
        <v>615</v>
      </c>
      <c r="U302" s="5">
        <f t="shared" si="46"/>
        <v>620</v>
      </c>
      <c r="V302" s="5"/>
      <c r="W302" s="5"/>
      <c r="X302" s="5"/>
      <c r="Y302" s="5"/>
      <c r="Z302" s="5"/>
    </row>
    <row r="303" spans="3:17" ht="12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21" ht="12">
      <c r="A304" t="s">
        <v>71</v>
      </c>
      <c r="B304" t="str">
        <f>'[1]psdResult (2)'!F205</f>
        <v>Beginning Stocks</v>
      </c>
      <c r="C304" s="5">
        <v>2672</v>
      </c>
      <c r="D304" s="5">
        <v>1852</v>
      </c>
      <c r="E304" s="5">
        <v>1674</v>
      </c>
      <c r="F304" s="5">
        <v>2905</v>
      </c>
      <c r="G304" s="5">
        <v>3318</v>
      </c>
      <c r="H304" s="5">
        <v>2724</v>
      </c>
      <c r="I304" s="5">
        <v>1681</v>
      </c>
      <c r="J304" s="5">
        <v>2058</v>
      </c>
      <c r="K304" s="5">
        <v>4973</v>
      </c>
      <c r="L304" s="5">
        <v>4987</v>
      </c>
      <c r="M304" s="5">
        <v>3542</v>
      </c>
      <c r="N304" s="5">
        <v>2707</v>
      </c>
      <c r="O304" s="5">
        <v>5224</v>
      </c>
      <c r="P304" s="5">
        <v>7909</v>
      </c>
      <c r="Q304" s="5">
        <v>11100</v>
      </c>
      <c r="R304" s="5">
        <v>11532</v>
      </c>
      <c r="S304" s="5">
        <v>10739</v>
      </c>
      <c r="T304" s="5">
        <v>8896</v>
      </c>
      <c r="U304">
        <v>7626</v>
      </c>
    </row>
    <row r="305" spans="2:21" ht="12">
      <c r="B305" t="str">
        <f>'[1]psdResult (2)'!F206</f>
        <v>Total Sugar Production</v>
      </c>
      <c r="C305" s="5">
        <v>7776</v>
      </c>
      <c r="D305" s="5">
        <v>9327</v>
      </c>
      <c r="E305" s="5">
        <v>12395</v>
      </c>
      <c r="F305" s="5">
        <v>11726</v>
      </c>
      <c r="G305" s="5">
        <v>10806</v>
      </c>
      <c r="H305" s="5">
        <v>10396</v>
      </c>
      <c r="I305" s="5">
        <v>13865</v>
      </c>
      <c r="J305" s="5">
        <v>16913</v>
      </c>
      <c r="K305" s="5">
        <v>14309</v>
      </c>
      <c r="L305" s="5">
        <v>12400</v>
      </c>
      <c r="M305" s="5">
        <v>11949</v>
      </c>
      <c r="N305" s="5">
        <v>13131</v>
      </c>
      <c r="O305" s="5">
        <v>14796</v>
      </c>
      <c r="P305" s="5">
        <v>15043</v>
      </c>
      <c r="Q305" s="5">
        <v>11825</v>
      </c>
      <c r="R305" s="5">
        <v>9940</v>
      </c>
      <c r="S305" s="5">
        <v>10050</v>
      </c>
      <c r="T305" s="5">
        <v>11140</v>
      </c>
      <c r="U305">
        <v>11680</v>
      </c>
    </row>
    <row r="306" spans="2:21" ht="12">
      <c r="B306" t="str">
        <f>'[1]psdResult (2)'!F207</f>
        <v>Total Imports</v>
      </c>
      <c r="C306" s="5">
        <v>5046</v>
      </c>
      <c r="D306" s="5">
        <v>5155</v>
      </c>
      <c r="E306" s="5">
        <v>4796</v>
      </c>
      <c r="F306" s="5">
        <v>5336</v>
      </c>
      <c r="G306" s="5">
        <v>5352</v>
      </c>
      <c r="H306" s="5">
        <v>5186</v>
      </c>
      <c r="I306" s="5">
        <v>5238</v>
      </c>
      <c r="J306" s="5">
        <v>5297</v>
      </c>
      <c r="K306" s="5">
        <v>4968</v>
      </c>
      <c r="L306" s="5">
        <v>5187</v>
      </c>
      <c r="M306" s="5">
        <v>5853</v>
      </c>
      <c r="N306" s="5">
        <v>8155</v>
      </c>
      <c r="O306" s="5">
        <v>7671</v>
      </c>
      <c r="P306" s="5">
        <v>8334</v>
      </c>
      <c r="Q306" s="5">
        <v>9055</v>
      </c>
      <c r="R306" s="5">
        <v>10156</v>
      </c>
      <c r="S306" s="5">
        <v>8425</v>
      </c>
      <c r="T306" s="5">
        <v>8458</v>
      </c>
      <c r="U306">
        <v>8318</v>
      </c>
    </row>
    <row r="307" spans="2:21" ht="12">
      <c r="B307" t="str">
        <f>'[1]psdResult (2)'!F208</f>
        <v>Total Supply</v>
      </c>
      <c r="C307" s="5">
        <v>15494</v>
      </c>
      <c r="D307" s="5">
        <v>16334</v>
      </c>
      <c r="E307" s="5">
        <v>18865</v>
      </c>
      <c r="F307" s="5">
        <v>19967</v>
      </c>
      <c r="G307" s="5">
        <v>19476</v>
      </c>
      <c r="H307" s="5">
        <v>18306</v>
      </c>
      <c r="I307" s="5">
        <v>20784</v>
      </c>
      <c r="J307" s="5">
        <v>24268</v>
      </c>
      <c r="K307" s="5">
        <v>24250</v>
      </c>
      <c r="L307" s="5">
        <v>22574</v>
      </c>
      <c r="M307" s="5">
        <v>21344</v>
      </c>
      <c r="N307" s="5">
        <v>23993</v>
      </c>
      <c r="O307" s="5">
        <v>27691</v>
      </c>
      <c r="P307" s="5">
        <v>31286</v>
      </c>
      <c r="Q307" s="5">
        <v>31980</v>
      </c>
      <c r="R307" s="5">
        <v>31628</v>
      </c>
      <c r="S307" s="5">
        <v>29214</v>
      </c>
      <c r="T307" s="5">
        <v>28494</v>
      </c>
      <c r="U307">
        <v>27624</v>
      </c>
    </row>
    <row r="308" spans="2:21" ht="12">
      <c r="B308" t="str">
        <f>'[1]psdResult (2)'!F209</f>
        <v>Total Exports</v>
      </c>
      <c r="C308" s="5">
        <v>491</v>
      </c>
      <c r="D308" s="5">
        <v>819</v>
      </c>
      <c r="E308" s="5">
        <v>522</v>
      </c>
      <c r="F308" s="5">
        <v>477</v>
      </c>
      <c r="G308" s="5">
        <v>724</v>
      </c>
      <c r="H308" s="5">
        <v>648</v>
      </c>
      <c r="I308" s="5">
        <v>579</v>
      </c>
      <c r="J308" s="5">
        <v>418</v>
      </c>
      <c r="K308" s="5">
        <v>381</v>
      </c>
      <c r="L308" s="5">
        <v>441</v>
      </c>
      <c r="M308" s="5">
        <v>499</v>
      </c>
      <c r="N308" s="5">
        <v>477</v>
      </c>
      <c r="O308" s="5">
        <v>456</v>
      </c>
      <c r="P308" s="5">
        <v>435</v>
      </c>
      <c r="Q308" s="5">
        <v>371</v>
      </c>
      <c r="R308" s="5">
        <v>528</v>
      </c>
      <c r="S308" s="5">
        <v>446</v>
      </c>
      <c r="T308" s="5">
        <v>460</v>
      </c>
      <c r="U308">
        <v>465</v>
      </c>
    </row>
    <row r="309" spans="2:21" ht="12">
      <c r="B309" t="str">
        <f>'[1]psdResult (2)'!F210</f>
        <v>Total Use</v>
      </c>
      <c r="C309" s="5">
        <v>13151</v>
      </c>
      <c r="D309" s="5">
        <v>13841</v>
      </c>
      <c r="E309" s="5">
        <v>15438</v>
      </c>
      <c r="F309" s="5">
        <v>16172</v>
      </c>
      <c r="G309" s="5">
        <v>16028</v>
      </c>
      <c r="H309" s="5">
        <v>15977</v>
      </c>
      <c r="I309" s="5">
        <v>18147</v>
      </c>
      <c r="J309" s="5">
        <v>18877</v>
      </c>
      <c r="K309" s="5">
        <v>18882</v>
      </c>
      <c r="L309" s="5">
        <v>18591</v>
      </c>
      <c r="M309" s="5">
        <v>18138</v>
      </c>
      <c r="N309" s="5">
        <v>18292</v>
      </c>
      <c r="O309" s="5">
        <v>19326</v>
      </c>
      <c r="P309" s="5">
        <v>19751</v>
      </c>
      <c r="Q309" s="5">
        <v>20077</v>
      </c>
      <c r="R309" s="5">
        <v>20361</v>
      </c>
      <c r="S309" s="5">
        <v>19872</v>
      </c>
      <c r="T309" s="5">
        <v>20408</v>
      </c>
      <c r="U309">
        <v>20528</v>
      </c>
    </row>
    <row r="310" spans="2:21" ht="12">
      <c r="B310" t="str">
        <f>'[1]psdResult (2)'!F211</f>
        <v>Ending Stocks</v>
      </c>
      <c r="C310" s="5">
        <v>1852</v>
      </c>
      <c r="D310" s="5">
        <v>1674</v>
      </c>
      <c r="E310" s="5">
        <v>2905</v>
      </c>
      <c r="F310" s="5">
        <v>3318</v>
      </c>
      <c r="G310" s="5">
        <v>2724</v>
      </c>
      <c r="H310" s="5">
        <v>1681</v>
      </c>
      <c r="I310" s="5">
        <v>2058</v>
      </c>
      <c r="J310" s="5">
        <v>4973</v>
      </c>
      <c r="K310" s="5">
        <v>4987</v>
      </c>
      <c r="L310" s="5">
        <v>3542</v>
      </c>
      <c r="M310" s="5">
        <v>2707</v>
      </c>
      <c r="N310" s="5">
        <v>5224</v>
      </c>
      <c r="O310" s="5">
        <v>7909</v>
      </c>
      <c r="P310" s="5">
        <v>11100</v>
      </c>
      <c r="Q310" s="5">
        <v>11532</v>
      </c>
      <c r="R310" s="5">
        <v>10739</v>
      </c>
      <c r="S310" s="5">
        <v>8896</v>
      </c>
      <c r="T310" s="5">
        <v>7626</v>
      </c>
      <c r="U310">
        <v>6631</v>
      </c>
    </row>
    <row r="311" spans="1:17" ht="12.75">
      <c r="A311" s="4" t="s">
        <v>72</v>
      </c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1:21" ht="12">
      <c r="A312" t="s">
        <v>73</v>
      </c>
      <c r="B312" t="str">
        <f>'[1]psdResult (2)'!F212</f>
        <v>Beginning Stocks</v>
      </c>
      <c r="C312" s="5">
        <v>608</v>
      </c>
      <c r="D312" s="5">
        <v>571</v>
      </c>
      <c r="E312" s="5">
        <v>979</v>
      </c>
      <c r="F312" s="5">
        <v>1045</v>
      </c>
      <c r="G312" s="5">
        <v>1215</v>
      </c>
      <c r="H312" s="5">
        <v>1217</v>
      </c>
      <c r="I312" s="5">
        <v>1760</v>
      </c>
      <c r="J312" s="5">
        <v>1745</v>
      </c>
      <c r="K312" s="5">
        <v>2651</v>
      </c>
      <c r="L312" s="5">
        <v>2556</v>
      </c>
      <c r="M312" s="5">
        <v>2343</v>
      </c>
      <c r="N312" s="5">
        <v>2983</v>
      </c>
      <c r="O312" s="5">
        <v>2810</v>
      </c>
      <c r="P312" s="5">
        <v>3616</v>
      </c>
      <c r="Q312" s="5">
        <v>5254</v>
      </c>
      <c r="R312" s="5">
        <v>5263</v>
      </c>
      <c r="S312" s="5">
        <v>5281</v>
      </c>
      <c r="T312" s="5">
        <v>5618</v>
      </c>
      <c r="U312">
        <v>7218</v>
      </c>
    </row>
    <row r="313" spans="2:21" ht="12">
      <c r="B313" t="str">
        <f>'[1]psdResult (2)'!F213</f>
        <v>Total Sugar Production</v>
      </c>
      <c r="C313" s="5">
        <v>5107</v>
      </c>
      <c r="D313" s="5">
        <v>6397</v>
      </c>
      <c r="E313" s="5">
        <v>7286</v>
      </c>
      <c r="F313" s="5">
        <v>7010</v>
      </c>
      <c r="G313" s="5">
        <v>5187</v>
      </c>
      <c r="H313" s="5">
        <v>4835</v>
      </c>
      <c r="I313" s="5">
        <v>6720</v>
      </c>
      <c r="J313" s="5">
        <v>7820</v>
      </c>
      <c r="K313" s="5">
        <v>7200</v>
      </c>
      <c r="L313" s="5">
        <v>6930</v>
      </c>
      <c r="M313" s="5">
        <v>9663</v>
      </c>
      <c r="N313" s="5">
        <v>10235</v>
      </c>
      <c r="O313" s="5">
        <v>10024</v>
      </c>
      <c r="P313" s="5">
        <v>11333</v>
      </c>
      <c r="Q313" s="5">
        <v>10793</v>
      </c>
      <c r="R313" s="5">
        <v>9743</v>
      </c>
      <c r="S313" s="5">
        <v>10033</v>
      </c>
      <c r="T313" s="5">
        <v>13730</v>
      </c>
      <c r="U313">
        <v>14100</v>
      </c>
    </row>
    <row r="314" spans="2:21" ht="12">
      <c r="B314" t="str">
        <f>'[1]psdResult (2)'!F214</f>
        <v>Total Imports</v>
      </c>
      <c r="C314" s="5">
        <v>0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7</v>
      </c>
      <c r="M314" s="5">
        <v>19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>
        <v>0</v>
      </c>
    </row>
    <row r="315" spans="2:21" ht="12">
      <c r="B315" t="str">
        <f>'[1]psdResult (2)'!F215</f>
        <v>Total Supply</v>
      </c>
      <c r="C315" s="5">
        <v>5715</v>
      </c>
      <c r="D315" s="5">
        <v>6968</v>
      </c>
      <c r="E315" s="5">
        <v>8265</v>
      </c>
      <c r="F315" s="5">
        <v>8055</v>
      </c>
      <c r="G315" s="5">
        <v>6402</v>
      </c>
      <c r="H315" s="5">
        <v>6052</v>
      </c>
      <c r="I315" s="5">
        <v>8480</v>
      </c>
      <c r="J315" s="5">
        <v>9565</v>
      </c>
      <c r="K315" s="5">
        <v>9851</v>
      </c>
      <c r="L315" s="5">
        <v>9493</v>
      </c>
      <c r="M315" s="5">
        <v>12025</v>
      </c>
      <c r="N315" s="5">
        <v>13218</v>
      </c>
      <c r="O315" s="5">
        <v>12834</v>
      </c>
      <c r="P315" s="5">
        <v>14949</v>
      </c>
      <c r="Q315" s="5">
        <v>16047</v>
      </c>
      <c r="R315" s="5">
        <v>15006</v>
      </c>
      <c r="S315" s="5">
        <v>15314</v>
      </c>
      <c r="T315" s="5">
        <v>19348</v>
      </c>
      <c r="U315">
        <v>21318</v>
      </c>
    </row>
    <row r="316" spans="2:21" ht="12">
      <c r="B316" t="str">
        <f>'[1]psdResult (2)'!F216</f>
        <v>Total Exports</v>
      </c>
      <c r="C316" s="5">
        <v>3394</v>
      </c>
      <c r="D316" s="5">
        <v>4157</v>
      </c>
      <c r="E316" s="5">
        <v>5280</v>
      </c>
      <c r="F316" s="5">
        <v>4860</v>
      </c>
      <c r="G316" s="5">
        <v>3115</v>
      </c>
      <c r="H316" s="5">
        <v>2242</v>
      </c>
      <c r="I316" s="5">
        <v>4705</v>
      </c>
      <c r="J316" s="5">
        <v>4914</v>
      </c>
      <c r="K316" s="5">
        <v>5295</v>
      </c>
      <c r="L316" s="5">
        <v>4930</v>
      </c>
      <c r="M316" s="5">
        <v>6642</v>
      </c>
      <c r="N316" s="5">
        <v>7898</v>
      </c>
      <c r="O316" s="5">
        <v>6693</v>
      </c>
      <c r="P316" s="5">
        <v>7200</v>
      </c>
      <c r="Q316" s="5">
        <v>8252</v>
      </c>
      <c r="R316" s="5">
        <v>7055</v>
      </c>
      <c r="S316" s="5">
        <v>7016</v>
      </c>
      <c r="T316" s="5">
        <v>9500</v>
      </c>
      <c r="U316">
        <v>11000</v>
      </c>
    </row>
    <row r="317" spans="2:21" ht="12">
      <c r="B317" t="str">
        <f>'[1]psdResult (2)'!F217</f>
        <v>Total Use</v>
      </c>
      <c r="C317" s="5">
        <v>1750</v>
      </c>
      <c r="D317" s="5">
        <v>1832</v>
      </c>
      <c r="E317" s="5">
        <v>1940</v>
      </c>
      <c r="F317" s="5">
        <v>1980</v>
      </c>
      <c r="G317" s="5">
        <v>2070</v>
      </c>
      <c r="H317" s="5">
        <v>2050</v>
      </c>
      <c r="I317" s="5">
        <v>2030</v>
      </c>
      <c r="J317" s="5">
        <v>2000</v>
      </c>
      <c r="K317" s="5">
        <v>2000</v>
      </c>
      <c r="L317" s="5">
        <v>2220</v>
      </c>
      <c r="M317" s="5">
        <v>2400</v>
      </c>
      <c r="N317" s="5">
        <v>2510</v>
      </c>
      <c r="O317" s="5">
        <v>2525</v>
      </c>
      <c r="P317" s="5">
        <v>2495</v>
      </c>
      <c r="Q317" s="5">
        <v>2532</v>
      </c>
      <c r="R317" s="5">
        <v>2670</v>
      </c>
      <c r="S317" s="5">
        <v>2680</v>
      </c>
      <c r="T317" s="5">
        <v>2630</v>
      </c>
      <c r="U317">
        <v>2580</v>
      </c>
    </row>
    <row r="318" spans="2:21" ht="12">
      <c r="B318" t="str">
        <f>'[1]psdResult (2)'!F218</f>
        <v>Ending Stocks</v>
      </c>
      <c r="C318" s="5">
        <v>571</v>
      </c>
      <c r="D318" s="5">
        <v>979</v>
      </c>
      <c r="E318" s="5">
        <v>1045</v>
      </c>
      <c r="F318" s="5">
        <v>1215</v>
      </c>
      <c r="G318" s="5">
        <v>1217</v>
      </c>
      <c r="H318" s="5">
        <v>1760</v>
      </c>
      <c r="I318" s="5">
        <v>1745</v>
      </c>
      <c r="J318" s="5">
        <v>2651</v>
      </c>
      <c r="K318" s="5">
        <v>2556</v>
      </c>
      <c r="L318" s="5">
        <v>2343</v>
      </c>
      <c r="M318" s="5">
        <v>2983</v>
      </c>
      <c r="N318" s="5">
        <v>2810</v>
      </c>
      <c r="O318" s="5">
        <v>3616</v>
      </c>
      <c r="P318" s="5">
        <v>5254</v>
      </c>
      <c r="Q318" s="5">
        <v>5263</v>
      </c>
      <c r="R318" s="5">
        <v>5281</v>
      </c>
      <c r="S318" s="5">
        <v>5618</v>
      </c>
      <c r="T318" s="5">
        <v>7218</v>
      </c>
      <c r="U318">
        <v>7738</v>
      </c>
    </row>
    <row r="319" spans="3:17" ht="12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1:21" ht="12">
      <c r="A320" t="s">
        <v>74</v>
      </c>
      <c r="B320" t="str">
        <f>'[1]psdResult (2)'!F219</f>
        <v>Beginning Stocks</v>
      </c>
      <c r="C320" s="5">
        <v>330</v>
      </c>
      <c r="D320" s="5">
        <v>322</v>
      </c>
      <c r="E320" s="5">
        <v>239</v>
      </c>
      <c r="F320" s="5">
        <v>277</v>
      </c>
      <c r="G320" s="5">
        <v>405</v>
      </c>
      <c r="H320" s="5">
        <v>239</v>
      </c>
      <c r="I320" s="5">
        <v>253</v>
      </c>
      <c r="J320" s="5">
        <v>262</v>
      </c>
      <c r="K320" s="5">
        <v>547</v>
      </c>
      <c r="L320" s="5">
        <v>581</v>
      </c>
      <c r="M320" s="5">
        <v>730</v>
      </c>
      <c r="N320" s="5">
        <v>934</v>
      </c>
      <c r="O320" s="5">
        <v>932</v>
      </c>
      <c r="P320" s="5">
        <v>942</v>
      </c>
      <c r="Q320" s="5">
        <v>1032</v>
      </c>
      <c r="R320" s="5">
        <v>997</v>
      </c>
      <c r="S320" s="5">
        <v>1054</v>
      </c>
      <c r="T320" s="5">
        <v>1104</v>
      </c>
      <c r="U320">
        <v>1034</v>
      </c>
    </row>
    <row r="321" spans="2:21" ht="12">
      <c r="B321" t="str">
        <f>'[1]psdResult (2)'!F220</f>
        <v>Total Sugar Production</v>
      </c>
      <c r="C321" s="5">
        <v>1805</v>
      </c>
      <c r="D321" s="5">
        <v>1900</v>
      </c>
      <c r="E321" s="5">
        <v>2160</v>
      </c>
      <c r="F321" s="5">
        <v>2340</v>
      </c>
      <c r="G321" s="5">
        <v>2150</v>
      </c>
      <c r="H321" s="5">
        <v>2138</v>
      </c>
      <c r="I321" s="5">
        <v>2232</v>
      </c>
      <c r="J321" s="5">
        <v>2455</v>
      </c>
      <c r="K321" s="5">
        <v>2150</v>
      </c>
      <c r="L321" s="5">
        <v>1800</v>
      </c>
      <c r="M321" s="5">
        <v>2520</v>
      </c>
      <c r="N321" s="5">
        <v>2400</v>
      </c>
      <c r="O321" s="5">
        <v>2400</v>
      </c>
      <c r="P321" s="5">
        <v>2500</v>
      </c>
      <c r="Q321" s="5">
        <v>2150</v>
      </c>
      <c r="R321" s="5">
        <v>2135</v>
      </c>
      <c r="S321" s="5">
        <v>2500</v>
      </c>
      <c r="T321" s="5">
        <v>2300</v>
      </c>
      <c r="U321">
        <v>2300</v>
      </c>
    </row>
    <row r="322" spans="2:21" ht="12">
      <c r="B322" t="str">
        <f>'[1]psdResult (2)'!F221</f>
        <v>Total Imports</v>
      </c>
      <c r="C322" s="5">
        <v>215</v>
      </c>
      <c r="D322" s="5">
        <v>109</v>
      </c>
      <c r="E322" s="5">
        <v>0</v>
      </c>
      <c r="F322" s="5">
        <v>0</v>
      </c>
      <c r="G322" s="5">
        <v>0</v>
      </c>
      <c r="H322" s="5">
        <v>50</v>
      </c>
      <c r="I322" s="5">
        <v>0</v>
      </c>
      <c r="J322" s="5">
        <v>0</v>
      </c>
      <c r="K322" s="5">
        <v>23</v>
      </c>
      <c r="L322" s="5">
        <v>250</v>
      </c>
      <c r="M322" s="5">
        <v>41</v>
      </c>
      <c r="N322" s="5">
        <v>30</v>
      </c>
      <c r="O322" s="5">
        <v>35</v>
      </c>
      <c r="P322" s="5">
        <v>40</v>
      </c>
      <c r="Q322" s="5">
        <v>45</v>
      </c>
      <c r="R322" s="5">
        <v>230</v>
      </c>
      <c r="S322" s="5">
        <v>50</v>
      </c>
      <c r="T322" s="5">
        <v>100</v>
      </c>
      <c r="U322">
        <v>100</v>
      </c>
    </row>
    <row r="323" spans="2:21" ht="12">
      <c r="B323" t="str">
        <f>'[1]psdResult (2)'!F222</f>
        <v>Total Supply</v>
      </c>
      <c r="C323" s="5">
        <v>2350</v>
      </c>
      <c r="D323" s="5">
        <v>2331</v>
      </c>
      <c r="E323" s="5">
        <v>2399</v>
      </c>
      <c r="F323" s="5">
        <v>2617</v>
      </c>
      <c r="G323" s="5">
        <v>2555</v>
      </c>
      <c r="H323" s="5">
        <v>2427</v>
      </c>
      <c r="I323" s="5">
        <v>2485</v>
      </c>
      <c r="J323" s="5">
        <v>2717</v>
      </c>
      <c r="K323" s="5">
        <v>2720</v>
      </c>
      <c r="L323" s="5">
        <v>2631</v>
      </c>
      <c r="M323" s="5">
        <v>3291</v>
      </c>
      <c r="N323" s="5">
        <v>3364</v>
      </c>
      <c r="O323" s="5">
        <v>3367</v>
      </c>
      <c r="P323" s="5">
        <v>3482</v>
      </c>
      <c r="Q323" s="5">
        <v>3227</v>
      </c>
      <c r="R323" s="5">
        <v>3362</v>
      </c>
      <c r="S323" s="5">
        <v>3604</v>
      </c>
      <c r="T323" s="5">
        <v>3504</v>
      </c>
      <c r="U323">
        <v>3434</v>
      </c>
    </row>
    <row r="324" spans="2:21" ht="12">
      <c r="B324" t="str">
        <f>'[1]psdResult (2)'!F223</f>
        <v>Total Exports</v>
      </c>
      <c r="C324" s="5">
        <v>88</v>
      </c>
      <c r="D324" s="5">
        <v>142</v>
      </c>
      <c r="E324" s="5">
        <v>142</v>
      </c>
      <c r="F324" s="5">
        <v>202</v>
      </c>
      <c r="G324" s="5">
        <v>306</v>
      </c>
      <c r="H324" s="5">
        <v>224</v>
      </c>
      <c r="I324" s="5">
        <v>273</v>
      </c>
      <c r="J324" s="5">
        <v>240</v>
      </c>
      <c r="K324" s="5">
        <v>239</v>
      </c>
      <c r="L324" s="5">
        <v>101</v>
      </c>
      <c r="M324" s="5">
        <v>507</v>
      </c>
      <c r="N324" s="5">
        <v>282</v>
      </c>
      <c r="O324" s="5">
        <v>275</v>
      </c>
      <c r="P324" s="5">
        <v>200</v>
      </c>
      <c r="Q324" s="5">
        <v>75</v>
      </c>
      <c r="R324" s="5">
        <v>168</v>
      </c>
      <c r="S324" s="5">
        <v>300</v>
      </c>
      <c r="T324" s="5">
        <v>220</v>
      </c>
      <c r="U324">
        <v>220</v>
      </c>
    </row>
    <row r="325" spans="2:21" ht="12">
      <c r="B325" t="str">
        <f>'[1]psdResult (2)'!F224</f>
        <v>Total Use</v>
      </c>
      <c r="C325" s="5">
        <v>1940</v>
      </c>
      <c r="D325" s="5">
        <v>1950</v>
      </c>
      <c r="E325" s="5">
        <v>1980</v>
      </c>
      <c r="F325" s="5">
        <v>2010</v>
      </c>
      <c r="G325" s="5">
        <v>2010</v>
      </c>
      <c r="H325" s="5">
        <v>1950</v>
      </c>
      <c r="I325" s="5">
        <v>1950</v>
      </c>
      <c r="J325" s="5">
        <v>1930</v>
      </c>
      <c r="K325" s="5">
        <v>1900</v>
      </c>
      <c r="L325" s="5">
        <v>1800</v>
      </c>
      <c r="M325" s="5">
        <v>1850</v>
      </c>
      <c r="N325" s="5">
        <v>2150</v>
      </c>
      <c r="O325" s="5">
        <v>2150</v>
      </c>
      <c r="P325" s="5">
        <v>2250</v>
      </c>
      <c r="Q325" s="5">
        <v>2155</v>
      </c>
      <c r="R325" s="5">
        <v>2140</v>
      </c>
      <c r="S325" s="5">
        <v>2200</v>
      </c>
      <c r="T325" s="5">
        <v>2250</v>
      </c>
      <c r="U325">
        <v>2250</v>
      </c>
    </row>
    <row r="326" spans="2:21" ht="12">
      <c r="B326" t="str">
        <f>'[1]psdResult (2)'!F225</f>
        <v>Ending Stocks</v>
      </c>
      <c r="C326" s="5">
        <v>322</v>
      </c>
      <c r="D326" s="5">
        <v>239</v>
      </c>
      <c r="E326" s="5">
        <v>277</v>
      </c>
      <c r="F326" s="5">
        <v>405</v>
      </c>
      <c r="G326" s="5">
        <v>239</v>
      </c>
      <c r="H326" s="5">
        <v>253</v>
      </c>
      <c r="I326" s="5">
        <v>262</v>
      </c>
      <c r="J326" s="5">
        <v>547</v>
      </c>
      <c r="K326" s="5">
        <v>581</v>
      </c>
      <c r="L326" s="5">
        <v>730</v>
      </c>
      <c r="M326" s="5">
        <v>934</v>
      </c>
      <c r="N326" s="5">
        <v>932</v>
      </c>
      <c r="O326" s="5">
        <v>942</v>
      </c>
      <c r="P326" s="5">
        <v>1032</v>
      </c>
      <c r="Q326" s="5">
        <v>997</v>
      </c>
      <c r="R326" s="5">
        <v>1054</v>
      </c>
      <c r="S326" s="5">
        <v>1104</v>
      </c>
      <c r="T326" s="5">
        <v>1034</v>
      </c>
      <c r="U326">
        <v>964</v>
      </c>
    </row>
    <row r="327" spans="3:17" ht="12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1:25" ht="12">
      <c r="A328" t="s">
        <v>75</v>
      </c>
      <c r="B328" t="s">
        <v>26</v>
      </c>
      <c r="C328" s="5">
        <f aca="true" t="shared" si="48" ref="C328:C334">C336-(C312+C320)</f>
        <v>1758</v>
      </c>
      <c r="D328" s="5">
        <f aca="true" t="shared" si="49" ref="D328:S334">D336-(D312+D320)</f>
        <v>1955</v>
      </c>
      <c r="E328" s="5">
        <f t="shared" si="49"/>
        <v>1932</v>
      </c>
      <c r="F328" s="5">
        <f t="shared" si="49"/>
        <v>1899</v>
      </c>
      <c r="G328" s="5">
        <f t="shared" si="49"/>
        <v>1782</v>
      </c>
      <c r="H328" s="5">
        <f t="shared" si="49"/>
        <v>1723</v>
      </c>
      <c r="I328" s="5">
        <f t="shared" si="49"/>
        <v>1694</v>
      </c>
      <c r="J328" s="5">
        <f t="shared" si="49"/>
        <v>1125</v>
      </c>
      <c r="K328" s="5">
        <f t="shared" si="49"/>
        <v>1215</v>
      </c>
      <c r="L328" s="5">
        <f t="shared" si="49"/>
        <v>880</v>
      </c>
      <c r="M328" s="5">
        <f t="shared" si="49"/>
        <v>1312</v>
      </c>
      <c r="N328" s="5">
        <f t="shared" si="49"/>
        <v>1300</v>
      </c>
      <c r="O328" s="5">
        <f t="shared" si="49"/>
        <v>1141</v>
      </c>
      <c r="P328" s="5">
        <f t="shared" si="49"/>
        <v>1710</v>
      </c>
      <c r="Q328" s="5">
        <f t="shared" si="49"/>
        <v>2179</v>
      </c>
      <c r="R328" s="5">
        <f t="shared" si="49"/>
        <v>1970</v>
      </c>
      <c r="S328" s="5">
        <f t="shared" si="49"/>
        <v>2239</v>
      </c>
      <c r="T328" s="5">
        <f aca="true" t="shared" si="50" ref="T328:U334">T336-(T312+T320)</f>
        <v>2933</v>
      </c>
      <c r="U328" s="5">
        <f t="shared" si="50"/>
        <v>2983</v>
      </c>
      <c r="V328" s="5"/>
      <c r="W328" s="5"/>
      <c r="X328" s="5"/>
      <c r="Y328" s="5"/>
    </row>
    <row r="329" spans="2:25" ht="12">
      <c r="B329" t="s">
        <v>27</v>
      </c>
      <c r="C329" s="5">
        <f t="shared" si="48"/>
        <v>3373</v>
      </c>
      <c r="D329" s="5">
        <f aca="true" t="shared" si="51" ref="D329:R329">D337-(D313+D321)</f>
        <v>3205</v>
      </c>
      <c r="E329" s="5">
        <f t="shared" si="51"/>
        <v>3222</v>
      </c>
      <c r="F329" s="5">
        <f t="shared" si="51"/>
        <v>3259</v>
      </c>
      <c r="G329" s="5">
        <f t="shared" si="51"/>
        <v>3423</v>
      </c>
      <c r="H329" s="5">
        <f t="shared" si="51"/>
        <v>3147</v>
      </c>
      <c r="I329" s="5">
        <f t="shared" si="51"/>
        <v>3260</v>
      </c>
      <c r="J329" s="5">
        <f t="shared" si="51"/>
        <v>3330</v>
      </c>
      <c r="K329" s="5">
        <f t="shared" si="51"/>
        <v>3218</v>
      </c>
      <c r="L329" s="5">
        <f t="shared" si="51"/>
        <v>3060</v>
      </c>
      <c r="M329" s="5">
        <f t="shared" si="51"/>
        <v>3240</v>
      </c>
      <c r="N329" s="5">
        <f t="shared" si="51"/>
        <v>3465</v>
      </c>
      <c r="O329" s="5">
        <f t="shared" si="51"/>
        <v>4350</v>
      </c>
      <c r="P329" s="5">
        <f t="shared" si="51"/>
        <v>4575</v>
      </c>
      <c r="Q329" s="5">
        <f t="shared" si="51"/>
        <v>4295</v>
      </c>
      <c r="R329" s="5">
        <f t="shared" si="51"/>
        <v>4095</v>
      </c>
      <c r="S329" s="5">
        <f t="shared" si="49"/>
        <v>4430</v>
      </c>
      <c r="T329" s="5">
        <f t="shared" si="50"/>
        <v>4540</v>
      </c>
      <c r="U329" s="5">
        <f t="shared" si="50"/>
        <v>4660</v>
      </c>
      <c r="V329" s="5"/>
      <c r="W329" s="5"/>
      <c r="X329" s="5"/>
      <c r="Y329" s="5"/>
    </row>
    <row r="330" spans="2:25" ht="12">
      <c r="B330" t="s">
        <v>28</v>
      </c>
      <c r="C330" s="5">
        <f t="shared" si="48"/>
        <v>3574</v>
      </c>
      <c r="D330" s="5">
        <f t="shared" si="49"/>
        <v>3768</v>
      </c>
      <c r="E330" s="5">
        <f t="shared" si="49"/>
        <v>3792</v>
      </c>
      <c r="F330" s="5">
        <f t="shared" si="49"/>
        <v>3761</v>
      </c>
      <c r="G330" s="5">
        <f t="shared" si="49"/>
        <v>3878</v>
      </c>
      <c r="H330" s="5">
        <f t="shared" si="49"/>
        <v>4492</v>
      </c>
      <c r="I330" s="5">
        <f t="shared" si="49"/>
        <v>4531</v>
      </c>
      <c r="J330" s="5">
        <f t="shared" si="49"/>
        <v>4965</v>
      </c>
      <c r="K330" s="5">
        <f t="shared" si="49"/>
        <v>4637</v>
      </c>
      <c r="L330" s="5">
        <f t="shared" si="49"/>
        <v>5969</v>
      </c>
      <c r="M330" s="5">
        <f t="shared" si="49"/>
        <v>6182</v>
      </c>
      <c r="N330" s="5">
        <f t="shared" si="49"/>
        <v>6128</v>
      </c>
      <c r="O330" s="5">
        <f t="shared" si="49"/>
        <v>6694</v>
      </c>
      <c r="P330" s="5">
        <f t="shared" si="49"/>
        <v>6918</v>
      </c>
      <c r="Q330" s="5">
        <f t="shared" si="49"/>
        <v>6400</v>
      </c>
      <c r="R330" s="5">
        <f t="shared" si="49"/>
        <v>7589</v>
      </c>
      <c r="S330" s="5">
        <f t="shared" si="49"/>
        <v>8585</v>
      </c>
      <c r="T330" s="5">
        <f t="shared" si="50"/>
        <v>8122</v>
      </c>
      <c r="U330" s="5">
        <f t="shared" si="50"/>
        <v>7980</v>
      </c>
      <c r="V330" s="5"/>
      <c r="W330" s="5"/>
      <c r="X330" s="5"/>
      <c r="Y330" s="5"/>
    </row>
    <row r="331" spans="2:25" ht="12">
      <c r="B331" t="s">
        <v>29</v>
      </c>
      <c r="C331" s="5">
        <f t="shared" si="48"/>
        <v>8705</v>
      </c>
      <c r="D331" s="5">
        <f t="shared" si="49"/>
        <v>8928</v>
      </c>
      <c r="E331" s="5">
        <f t="shared" si="49"/>
        <v>8946</v>
      </c>
      <c r="F331" s="5">
        <f t="shared" si="49"/>
        <v>8919</v>
      </c>
      <c r="G331" s="5">
        <f t="shared" si="49"/>
        <v>9083</v>
      </c>
      <c r="H331" s="5">
        <f t="shared" si="49"/>
        <v>9362</v>
      </c>
      <c r="I331" s="5">
        <f t="shared" si="49"/>
        <v>9485</v>
      </c>
      <c r="J331" s="5">
        <f t="shared" si="49"/>
        <v>9420</v>
      </c>
      <c r="K331" s="5">
        <f t="shared" si="49"/>
        <v>9070</v>
      </c>
      <c r="L331" s="5">
        <f t="shared" si="49"/>
        <v>9909</v>
      </c>
      <c r="M331" s="5">
        <f t="shared" si="49"/>
        <v>10734</v>
      </c>
      <c r="N331" s="5">
        <f t="shared" si="49"/>
        <v>10893</v>
      </c>
      <c r="O331" s="5">
        <f t="shared" si="49"/>
        <v>12185</v>
      </c>
      <c r="P331" s="5">
        <f t="shared" si="49"/>
        <v>13203</v>
      </c>
      <c r="Q331" s="5">
        <f t="shared" si="49"/>
        <v>12874</v>
      </c>
      <c r="R331" s="5">
        <f t="shared" si="49"/>
        <v>13654</v>
      </c>
      <c r="S331" s="5">
        <f t="shared" si="49"/>
        <v>15254</v>
      </c>
      <c r="T331" s="5">
        <f t="shared" si="50"/>
        <v>15595</v>
      </c>
      <c r="U331" s="5">
        <f t="shared" si="50"/>
        <v>15623</v>
      </c>
      <c r="V331" s="5"/>
      <c r="W331" s="5"/>
      <c r="X331" s="5"/>
      <c r="Y331" s="5"/>
    </row>
    <row r="332" spans="2:25" ht="12">
      <c r="B332" t="s">
        <v>30</v>
      </c>
      <c r="C332" s="5">
        <f t="shared" si="48"/>
        <v>606</v>
      </c>
      <c r="D332" s="5">
        <f t="shared" si="49"/>
        <v>794</v>
      </c>
      <c r="E332" s="5">
        <f t="shared" si="49"/>
        <v>756</v>
      </c>
      <c r="F332" s="5">
        <f t="shared" si="49"/>
        <v>720</v>
      </c>
      <c r="G332" s="5">
        <f t="shared" si="49"/>
        <v>635</v>
      </c>
      <c r="H332" s="5">
        <f t="shared" si="49"/>
        <v>413</v>
      </c>
      <c r="I332" s="5">
        <f t="shared" si="49"/>
        <v>629</v>
      </c>
      <c r="J332" s="5">
        <f t="shared" si="49"/>
        <v>334</v>
      </c>
      <c r="K332" s="5">
        <f t="shared" si="49"/>
        <v>344</v>
      </c>
      <c r="L332" s="5">
        <f t="shared" si="49"/>
        <v>400</v>
      </c>
      <c r="M332" s="5">
        <f t="shared" si="49"/>
        <v>492</v>
      </c>
      <c r="N332" s="5">
        <f t="shared" si="49"/>
        <v>508</v>
      </c>
      <c r="O332" s="5">
        <f t="shared" si="49"/>
        <v>529</v>
      </c>
      <c r="P332" s="5">
        <f t="shared" si="49"/>
        <v>580</v>
      </c>
      <c r="Q332" s="5">
        <f t="shared" si="49"/>
        <v>421</v>
      </c>
      <c r="R332" s="5">
        <f t="shared" si="49"/>
        <v>431</v>
      </c>
      <c r="S332" s="5">
        <f t="shared" si="49"/>
        <v>317</v>
      </c>
      <c r="T332" s="5">
        <f t="shared" si="50"/>
        <v>335</v>
      </c>
      <c r="U332" s="5">
        <f t="shared" si="50"/>
        <v>328</v>
      </c>
      <c r="V332" s="5"/>
      <c r="W332" s="5"/>
      <c r="X332" s="5"/>
      <c r="Y332" s="5"/>
    </row>
    <row r="333" spans="2:25" ht="12">
      <c r="B333" t="s">
        <v>31</v>
      </c>
      <c r="C333" s="5">
        <f t="shared" si="48"/>
        <v>6144</v>
      </c>
      <c r="D333" s="5">
        <f t="shared" si="49"/>
        <v>6202</v>
      </c>
      <c r="E333" s="5">
        <f t="shared" si="49"/>
        <v>6291</v>
      </c>
      <c r="F333" s="5">
        <f t="shared" si="49"/>
        <v>6417</v>
      </c>
      <c r="G333" s="5">
        <f t="shared" si="49"/>
        <v>6725</v>
      </c>
      <c r="H333" s="5">
        <f t="shared" si="49"/>
        <v>7255</v>
      </c>
      <c r="I333" s="5">
        <f t="shared" si="49"/>
        <v>7731</v>
      </c>
      <c r="J333" s="5">
        <f t="shared" si="49"/>
        <v>7871</v>
      </c>
      <c r="K333" s="5">
        <f t="shared" si="49"/>
        <v>7846</v>
      </c>
      <c r="L333" s="5">
        <f t="shared" si="49"/>
        <v>8197</v>
      </c>
      <c r="M333" s="5">
        <f t="shared" si="49"/>
        <v>8942</v>
      </c>
      <c r="N333" s="5">
        <f t="shared" si="49"/>
        <v>9244</v>
      </c>
      <c r="O333" s="5">
        <f t="shared" si="49"/>
        <v>9946</v>
      </c>
      <c r="P333" s="5">
        <f t="shared" si="49"/>
        <v>10444</v>
      </c>
      <c r="Q333" s="5">
        <f t="shared" si="49"/>
        <v>10483</v>
      </c>
      <c r="R333" s="5">
        <f t="shared" si="49"/>
        <v>10984</v>
      </c>
      <c r="S333" s="5">
        <f t="shared" si="49"/>
        <v>12004</v>
      </c>
      <c r="T333" s="5">
        <f t="shared" si="50"/>
        <v>12277</v>
      </c>
      <c r="U333" s="5">
        <f t="shared" si="50"/>
        <v>12562</v>
      </c>
      <c r="V333" s="5"/>
      <c r="W333" s="5"/>
      <c r="X333" s="5"/>
      <c r="Y333" s="5"/>
    </row>
    <row r="334" spans="2:25" ht="12">
      <c r="B334" t="s">
        <v>32</v>
      </c>
      <c r="C334" s="5">
        <f t="shared" si="48"/>
        <v>1955</v>
      </c>
      <c r="D334" s="5">
        <f t="shared" si="49"/>
        <v>1932</v>
      </c>
      <c r="E334" s="5">
        <f t="shared" si="49"/>
        <v>1899</v>
      </c>
      <c r="F334" s="5">
        <f t="shared" si="49"/>
        <v>1782</v>
      </c>
      <c r="G334" s="5">
        <f t="shared" si="49"/>
        <v>1723</v>
      </c>
      <c r="H334" s="5">
        <f t="shared" si="49"/>
        <v>1694</v>
      </c>
      <c r="I334" s="5">
        <f t="shared" si="49"/>
        <v>1125</v>
      </c>
      <c r="J334" s="5">
        <f t="shared" si="49"/>
        <v>1215</v>
      </c>
      <c r="K334" s="5">
        <f t="shared" si="49"/>
        <v>880</v>
      </c>
      <c r="L334" s="5">
        <f t="shared" si="49"/>
        <v>1312</v>
      </c>
      <c r="M334" s="5">
        <f t="shared" si="49"/>
        <v>1300</v>
      </c>
      <c r="N334" s="5">
        <f t="shared" si="49"/>
        <v>1141</v>
      </c>
      <c r="O334" s="5">
        <f t="shared" si="49"/>
        <v>1710</v>
      </c>
      <c r="P334" s="5">
        <f t="shared" si="49"/>
        <v>2179</v>
      </c>
      <c r="Q334" s="5">
        <f t="shared" si="49"/>
        <v>1970</v>
      </c>
      <c r="R334" s="5">
        <f t="shared" si="49"/>
        <v>2239</v>
      </c>
      <c r="S334" s="5">
        <f t="shared" si="49"/>
        <v>2933</v>
      </c>
      <c r="T334" s="5">
        <f t="shared" si="50"/>
        <v>2983</v>
      </c>
      <c r="U334" s="5">
        <f t="shared" si="50"/>
        <v>2733</v>
      </c>
      <c r="V334" s="5"/>
      <c r="W334" s="5"/>
      <c r="X334" s="5"/>
      <c r="Y334" s="5"/>
    </row>
    <row r="335" spans="3:17" ht="12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1:21" ht="12">
      <c r="A336" t="s">
        <v>76</v>
      </c>
      <c r="B336" t="str">
        <f>'[1]psdResult (2)'!F226</f>
        <v>Beginning Stocks</v>
      </c>
      <c r="C336" s="5">
        <v>2696</v>
      </c>
      <c r="D336" s="5">
        <v>2848</v>
      </c>
      <c r="E336" s="5">
        <v>3150</v>
      </c>
      <c r="F336" s="5">
        <v>3221</v>
      </c>
      <c r="G336" s="5">
        <v>3402</v>
      </c>
      <c r="H336" s="5">
        <v>3179</v>
      </c>
      <c r="I336" s="5">
        <v>3707</v>
      </c>
      <c r="J336" s="5">
        <v>3132</v>
      </c>
      <c r="K336" s="5">
        <v>4413</v>
      </c>
      <c r="L336" s="5">
        <v>4017</v>
      </c>
      <c r="M336" s="5">
        <v>4385</v>
      </c>
      <c r="N336" s="5">
        <v>5217</v>
      </c>
      <c r="O336" s="5">
        <v>4883</v>
      </c>
      <c r="P336" s="5">
        <v>6268</v>
      </c>
      <c r="Q336" s="5">
        <v>8465</v>
      </c>
      <c r="R336" s="5">
        <v>8230</v>
      </c>
      <c r="S336" s="5">
        <v>8574</v>
      </c>
      <c r="T336" s="5">
        <v>9655</v>
      </c>
      <c r="U336">
        <v>11235</v>
      </c>
    </row>
    <row r="337" spans="2:21" ht="12">
      <c r="B337" t="str">
        <f>'[1]psdResult (2)'!F227</f>
        <v>Total Sugar Production</v>
      </c>
      <c r="C337" s="5">
        <v>10285</v>
      </c>
      <c r="D337" s="5">
        <v>11502</v>
      </c>
      <c r="E337" s="5">
        <v>12668</v>
      </c>
      <c r="F337" s="5">
        <v>12609</v>
      </c>
      <c r="G337" s="5">
        <v>10760</v>
      </c>
      <c r="H337" s="5">
        <v>10120</v>
      </c>
      <c r="I337" s="5">
        <v>12212</v>
      </c>
      <c r="J337" s="5">
        <v>13605</v>
      </c>
      <c r="K337" s="5">
        <v>12568</v>
      </c>
      <c r="L337" s="5">
        <v>11790</v>
      </c>
      <c r="M337" s="5">
        <v>15423</v>
      </c>
      <c r="N337" s="5">
        <v>16100</v>
      </c>
      <c r="O337" s="5">
        <v>16774</v>
      </c>
      <c r="P337" s="5">
        <v>18408</v>
      </c>
      <c r="Q337" s="5">
        <v>17238</v>
      </c>
      <c r="R337" s="5">
        <v>15973</v>
      </c>
      <c r="S337" s="5">
        <v>16963</v>
      </c>
      <c r="T337" s="5">
        <v>20570</v>
      </c>
      <c r="U337">
        <v>21060</v>
      </c>
    </row>
    <row r="338" spans="2:21" ht="12">
      <c r="B338" t="str">
        <f>'[1]psdResult (2)'!F228</f>
        <v>Total Imports</v>
      </c>
      <c r="C338" s="5">
        <v>3789</v>
      </c>
      <c r="D338" s="5">
        <v>3877</v>
      </c>
      <c r="E338" s="5">
        <v>3792</v>
      </c>
      <c r="F338" s="5">
        <v>3761</v>
      </c>
      <c r="G338" s="5">
        <v>3878</v>
      </c>
      <c r="H338" s="5">
        <v>4542</v>
      </c>
      <c r="I338" s="5">
        <v>4531</v>
      </c>
      <c r="J338" s="5">
        <v>4965</v>
      </c>
      <c r="K338" s="5">
        <v>4660</v>
      </c>
      <c r="L338" s="5">
        <v>6226</v>
      </c>
      <c r="M338" s="5">
        <v>6242</v>
      </c>
      <c r="N338" s="5">
        <v>6158</v>
      </c>
      <c r="O338" s="5">
        <v>6729</v>
      </c>
      <c r="P338" s="5">
        <v>6958</v>
      </c>
      <c r="Q338" s="5">
        <v>6445</v>
      </c>
      <c r="R338" s="5">
        <v>7819</v>
      </c>
      <c r="S338" s="5">
        <v>8635</v>
      </c>
      <c r="T338" s="5">
        <v>8222</v>
      </c>
      <c r="U338">
        <v>8080</v>
      </c>
    </row>
    <row r="339" spans="2:21" ht="12">
      <c r="B339" t="str">
        <f>'[1]psdResult (2)'!F229</f>
        <v>Total Supply</v>
      </c>
      <c r="C339" s="5">
        <v>16770</v>
      </c>
      <c r="D339" s="5">
        <v>18227</v>
      </c>
      <c r="E339" s="5">
        <v>19610</v>
      </c>
      <c r="F339" s="5">
        <v>19591</v>
      </c>
      <c r="G339" s="5">
        <v>18040</v>
      </c>
      <c r="H339" s="5">
        <v>17841</v>
      </c>
      <c r="I339" s="5">
        <v>20450</v>
      </c>
      <c r="J339" s="5">
        <v>21702</v>
      </c>
      <c r="K339" s="5">
        <v>21641</v>
      </c>
      <c r="L339" s="5">
        <v>22033</v>
      </c>
      <c r="M339" s="5">
        <v>26050</v>
      </c>
      <c r="N339" s="5">
        <v>27475</v>
      </c>
      <c r="O339" s="5">
        <v>28386</v>
      </c>
      <c r="P339" s="5">
        <v>31634</v>
      </c>
      <c r="Q339" s="5">
        <v>32148</v>
      </c>
      <c r="R339" s="5">
        <v>32022</v>
      </c>
      <c r="S339" s="5">
        <v>34172</v>
      </c>
      <c r="T339" s="5">
        <v>38447</v>
      </c>
      <c r="U339">
        <v>40375</v>
      </c>
    </row>
    <row r="340" spans="2:21" ht="12">
      <c r="B340" t="str">
        <f>'[1]psdResult (2)'!F230</f>
        <v>Total Exports</v>
      </c>
      <c r="C340" s="5">
        <v>4088</v>
      </c>
      <c r="D340" s="5">
        <v>5093</v>
      </c>
      <c r="E340" s="5">
        <v>6178</v>
      </c>
      <c r="F340" s="5">
        <v>5782</v>
      </c>
      <c r="G340" s="5">
        <v>4056</v>
      </c>
      <c r="H340" s="5">
        <v>2879</v>
      </c>
      <c r="I340" s="5">
        <v>5607</v>
      </c>
      <c r="J340" s="5">
        <v>5488</v>
      </c>
      <c r="K340" s="5">
        <v>5878</v>
      </c>
      <c r="L340" s="5">
        <v>5431</v>
      </c>
      <c r="M340" s="5">
        <v>7641</v>
      </c>
      <c r="N340" s="5">
        <v>8688</v>
      </c>
      <c r="O340" s="5">
        <v>7497</v>
      </c>
      <c r="P340" s="5">
        <v>7980</v>
      </c>
      <c r="Q340" s="5">
        <v>8748</v>
      </c>
      <c r="R340" s="5">
        <v>7654</v>
      </c>
      <c r="S340" s="5">
        <v>7633</v>
      </c>
      <c r="T340" s="5">
        <v>10055</v>
      </c>
      <c r="U340">
        <v>11548</v>
      </c>
    </row>
    <row r="341" spans="2:21" ht="12">
      <c r="B341" t="str">
        <f>'[1]psdResult (2)'!F231</f>
        <v>Total Use</v>
      </c>
      <c r="C341" s="5">
        <v>9834</v>
      </c>
      <c r="D341" s="5">
        <v>9984</v>
      </c>
      <c r="E341" s="5">
        <v>10211</v>
      </c>
      <c r="F341" s="5">
        <v>10407</v>
      </c>
      <c r="G341" s="5">
        <v>10805</v>
      </c>
      <c r="H341" s="5">
        <v>11255</v>
      </c>
      <c r="I341" s="5">
        <v>11711</v>
      </c>
      <c r="J341" s="5">
        <v>11801</v>
      </c>
      <c r="K341" s="5">
        <v>11746</v>
      </c>
      <c r="L341" s="5">
        <v>12217</v>
      </c>
      <c r="M341" s="5">
        <v>13192</v>
      </c>
      <c r="N341" s="5">
        <v>13904</v>
      </c>
      <c r="O341" s="5">
        <v>14621</v>
      </c>
      <c r="P341" s="5">
        <v>15189</v>
      </c>
      <c r="Q341" s="5">
        <v>15170</v>
      </c>
      <c r="R341" s="5">
        <v>15794</v>
      </c>
      <c r="S341" s="5">
        <v>16884</v>
      </c>
      <c r="T341" s="5">
        <v>17157</v>
      </c>
      <c r="U341">
        <v>17392</v>
      </c>
    </row>
    <row r="342" spans="2:21" ht="12">
      <c r="B342" t="str">
        <f>'[1]psdResult (2)'!F232</f>
        <v>Ending Stocks</v>
      </c>
      <c r="C342" s="5">
        <v>2848</v>
      </c>
      <c r="D342" s="5">
        <v>3150</v>
      </c>
      <c r="E342" s="5">
        <v>3221</v>
      </c>
      <c r="F342" s="5">
        <v>3402</v>
      </c>
      <c r="G342" s="5">
        <v>3179</v>
      </c>
      <c r="H342" s="5">
        <v>3707</v>
      </c>
      <c r="I342" s="5">
        <v>3132</v>
      </c>
      <c r="J342" s="5">
        <v>4413</v>
      </c>
      <c r="K342" s="5">
        <v>4017</v>
      </c>
      <c r="L342" s="5">
        <v>4385</v>
      </c>
      <c r="M342" s="5">
        <v>5217</v>
      </c>
      <c r="N342" s="5">
        <v>4883</v>
      </c>
      <c r="O342" s="5">
        <v>6268</v>
      </c>
      <c r="P342" s="5">
        <v>8465</v>
      </c>
      <c r="Q342" s="5">
        <v>8230</v>
      </c>
      <c r="R342" s="5">
        <v>8574</v>
      </c>
      <c r="S342" s="5">
        <v>9655</v>
      </c>
      <c r="T342" s="5">
        <v>11235</v>
      </c>
      <c r="U342">
        <v>11435</v>
      </c>
    </row>
    <row r="343" spans="1:17" ht="12.75">
      <c r="A343" s="4" t="s">
        <v>77</v>
      </c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1:21" ht="12">
      <c r="A344" t="s">
        <v>78</v>
      </c>
      <c r="B344" t="str">
        <f>'[1]psdResult (2)'!F233</f>
        <v>Beginning Stocks</v>
      </c>
      <c r="C344" s="5">
        <v>518</v>
      </c>
      <c r="D344" s="5">
        <v>634</v>
      </c>
      <c r="E344" s="5">
        <v>507</v>
      </c>
      <c r="F344" s="5">
        <v>662</v>
      </c>
      <c r="G344" s="5">
        <v>543</v>
      </c>
      <c r="H344" s="5">
        <v>343</v>
      </c>
      <c r="I344" s="5">
        <v>291</v>
      </c>
      <c r="J344" s="5">
        <v>402</v>
      </c>
      <c r="K344" s="5">
        <v>400</v>
      </c>
      <c r="L344" s="5">
        <v>487</v>
      </c>
      <c r="M344" s="5">
        <v>413</v>
      </c>
      <c r="N344" s="5">
        <v>193</v>
      </c>
      <c r="O344" s="5">
        <v>64</v>
      </c>
      <c r="P344" s="5">
        <v>83</v>
      </c>
      <c r="Q344" s="5">
        <v>111</v>
      </c>
      <c r="R344" s="5">
        <v>140</v>
      </c>
      <c r="S344" s="5">
        <v>230</v>
      </c>
      <c r="T344" s="5">
        <v>220</v>
      </c>
      <c r="U344">
        <v>110</v>
      </c>
    </row>
    <row r="345" spans="2:21" ht="12">
      <c r="B345" t="str">
        <f>'[1]psdResult (2)'!F234</f>
        <v>Total Sugar Production</v>
      </c>
      <c r="C345" s="5">
        <v>4162</v>
      </c>
      <c r="D345" s="5">
        <v>4662</v>
      </c>
      <c r="E345" s="5">
        <v>5461</v>
      </c>
      <c r="F345" s="5">
        <v>5178</v>
      </c>
      <c r="G345" s="5">
        <v>5388</v>
      </c>
      <c r="H345" s="5">
        <v>5297</v>
      </c>
      <c r="I345" s="5">
        <v>5212</v>
      </c>
      <c r="J345" s="5">
        <v>4939</v>
      </c>
      <c r="K345" s="5">
        <v>4814</v>
      </c>
      <c r="L345" s="5">
        <v>4700</v>
      </c>
      <c r="M345" s="5">
        <v>3700</v>
      </c>
      <c r="N345" s="5">
        <v>3683</v>
      </c>
      <c r="O345" s="5">
        <v>4250</v>
      </c>
      <c r="P345" s="5">
        <v>4380</v>
      </c>
      <c r="Q345" s="5">
        <v>4700</v>
      </c>
      <c r="R345" s="5">
        <v>4900</v>
      </c>
      <c r="S345" s="5">
        <v>5100</v>
      </c>
      <c r="T345" s="5">
        <v>4700</v>
      </c>
      <c r="U345">
        <v>4800</v>
      </c>
    </row>
    <row r="346" spans="2:21" ht="12">
      <c r="B346" t="str">
        <f>'[1]psdResult (2)'!F235</f>
        <v>Total Imports</v>
      </c>
      <c r="C346" s="5">
        <v>5</v>
      </c>
      <c r="D346" s="5">
        <v>5</v>
      </c>
      <c r="E346" s="5">
        <v>8</v>
      </c>
      <c r="F346" s="5">
        <v>10</v>
      </c>
      <c r="G346" s="5">
        <v>9</v>
      </c>
      <c r="H346" s="5">
        <v>9</v>
      </c>
      <c r="I346" s="5">
        <v>9</v>
      </c>
      <c r="J346" s="5">
        <v>9</v>
      </c>
      <c r="K346" s="5">
        <v>41</v>
      </c>
      <c r="L346" s="5">
        <v>78</v>
      </c>
      <c r="M346" s="5">
        <v>163</v>
      </c>
      <c r="N346" s="5">
        <v>144</v>
      </c>
      <c r="O346" s="5">
        <v>87</v>
      </c>
      <c r="P346" s="5">
        <v>90</v>
      </c>
      <c r="Q346" s="5">
        <v>90</v>
      </c>
      <c r="R346" s="5">
        <v>90</v>
      </c>
      <c r="S346" s="5">
        <v>90</v>
      </c>
      <c r="T346" s="5">
        <v>90</v>
      </c>
      <c r="U346">
        <v>90</v>
      </c>
    </row>
    <row r="347" spans="2:21" ht="12">
      <c r="B347" t="str">
        <f>'[1]psdResult (2)'!F236</f>
        <v>Total Supply</v>
      </c>
      <c r="C347" s="5">
        <v>4685</v>
      </c>
      <c r="D347" s="5">
        <v>5301</v>
      </c>
      <c r="E347" s="5">
        <v>5976</v>
      </c>
      <c r="F347" s="5">
        <v>5850</v>
      </c>
      <c r="G347" s="5">
        <v>5940</v>
      </c>
      <c r="H347" s="5">
        <v>5649</v>
      </c>
      <c r="I347" s="5">
        <v>5512</v>
      </c>
      <c r="J347" s="5">
        <v>5350</v>
      </c>
      <c r="K347" s="5">
        <v>5255</v>
      </c>
      <c r="L347" s="5">
        <v>5265</v>
      </c>
      <c r="M347" s="5">
        <v>4276</v>
      </c>
      <c r="N347" s="5">
        <v>4020</v>
      </c>
      <c r="O347" s="5">
        <v>4401</v>
      </c>
      <c r="P347" s="5">
        <v>4553</v>
      </c>
      <c r="Q347" s="5">
        <v>4901</v>
      </c>
      <c r="R347" s="5">
        <v>5130</v>
      </c>
      <c r="S347" s="5">
        <v>5420</v>
      </c>
      <c r="T347" s="5">
        <v>5010</v>
      </c>
      <c r="U347">
        <v>5000</v>
      </c>
    </row>
    <row r="348" spans="2:21" ht="12">
      <c r="B348" t="str">
        <f>'[1]psdResult (2)'!F237</f>
        <v>Total Exports</v>
      </c>
      <c r="C348" s="5">
        <v>3056</v>
      </c>
      <c r="D348" s="5">
        <v>3594</v>
      </c>
      <c r="E348" s="5">
        <v>4114</v>
      </c>
      <c r="F348" s="5">
        <v>4157</v>
      </c>
      <c r="G348" s="5">
        <v>4447</v>
      </c>
      <c r="H348" s="5">
        <v>4208</v>
      </c>
      <c r="I348" s="5">
        <v>3860</v>
      </c>
      <c r="J348" s="5">
        <v>3700</v>
      </c>
      <c r="K348" s="5">
        <v>3522</v>
      </c>
      <c r="L348" s="5">
        <v>3600</v>
      </c>
      <c r="M348" s="5">
        <v>2750</v>
      </c>
      <c r="N348" s="5">
        <v>2800</v>
      </c>
      <c r="O348" s="5">
        <v>3100</v>
      </c>
      <c r="P348" s="5">
        <v>3242</v>
      </c>
      <c r="Q348" s="5">
        <v>3561</v>
      </c>
      <c r="R348" s="5">
        <v>3700</v>
      </c>
      <c r="S348" s="5">
        <v>4000</v>
      </c>
      <c r="T348" s="5">
        <v>3700</v>
      </c>
      <c r="U348">
        <v>3700</v>
      </c>
    </row>
    <row r="349" spans="2:21" ht="12">
      <c r="B349" t="str">
        <f>'[1]psdResult (2)'!F238</f>
        <v>Total Use</v>
      </c>
      <c r="C349" s="5">
        <v>995</v>
      </c>
      <c r="D349" s="5">
        <v>1200</v>
      </c>
      <c r="E349" s="5">
        <v>1200</v>
      </c>
      <c r="F349" s="5">
        <v>1150</v>
      </c>
      <c r="G349" s="5">
        <v>1150</v>
      </c>
      <c r="H349" s="5">
        <v>1150</v>
      </c>
      <c r="I349" s="5">
        <v>1250</v>
      </c>
      <c r="J349" s="5">
        <v>1250</v>
      </c>
      <c r="K349" s="5">
        <v>1246</v>
      </c>
      <c r="L349" s="5">
        <v>1252</v>
      </c>
      <c r="M349" s="5">
        <v>1333</v>
      </c>
      <c r="N349" s="5">
        <v>1156</v>
      </c>
      <c r="O349" s="5">
        <v>1218</v>
      </c>
      <c r="P349" s="5">
        <v>1200</v>
      </c>
      <c r="Q349" s="5">
        <v>1200</v>
      </c>
      <c r="R349" s="5">
        <v>1200</v>
      </c>
      <c r="S349" s="5">
        <v>1200</v>
      </c>
      <c r="T349" s="5">
        <v>1200</v>
      </c>
      <c r="U349">
        <v>1200</v>
      </c>
    </row>
    <row r="350" spans="2:21" ht="12">
      <c r="B350" t="str">
        <f>'[1]psdResult (2)'!F239</f>
        <v>Ending Stocks</v>
      </c>
      <c r="C350" s="5">
        <v>634</v>
      </c>
      <c r="D350" s="5">
        <v>507</v>
      </c>
      <c r="E350" s="5">
        <v>662</v>
      </c>
      <c r="F350" s="5">
        <v>543</v>
      </c>
      <c r="G350" s="5">
        <v>343</v>
      </c>
      <c r="H350" s="5">
        <v>291</v>
      </c>
      <c r="I350" s="5">
        <v>402</v>
      </c>
      <c r="J350" s="5">
        <v>400</v>
      </c>
      <c r="K350" s="5">
        <v>487</v>
      </c>
      <c r="L350" s="5">
        <v>413</v>
      </c>
      <c r="M350" s="5">
        <v>193</v>
      </c>
      <c r="N350" s="5">
        <v>64</v>
      </c>
      <c r="O350" s="5">
        <v>83</v>
      </c>
      <c r="P350" s="5">
        <v>111</v>
      </c>
      <c r="Q350" s="5">
        <v>140</v>
      </c>
      <c r="R350" s="5">
        <v>230</v>
      </c>
      <c r="S350" s="5">
        <v>220</v>
      </c>
      <c r="T350" s="5">
        <v>110</v>
      </c>
      <c r="U350">
        <v>100</v>
      </c>
    </row>
    <row r="351" spans="3:17" ht="12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1:25" ht="12">
      <c r="A352" t="s">
        <v>79</v>
      </c>
      <c r="B352" t="str">
        <f>'[1]psdResult (2)'!F240</f>
        <v>Beginning Stocks</v>
      </c>
      <c r="C352" s="5">
        <f aca="true" t="shared" si="52" ref="C352:C358">C360-C344</f>
        <v>85</v>
      </c>
      <c r="D352" s="5">
        <f aca="true" t="shared" si="53" ref="D352:S358">D360-D344</f>
        <v>124</v>
      </c>
      <c r="E352" s="5">
        <f t="shared" si="53"/>
        <v>180</v>
      </c>
      <c r="F352" s="5">
        <f t="shared" si="53"/>
        <v>216</v>
      </c>
      <c r="G352" s="5">
        <f t="shared" si="53"/>
        <v>248</v>
      </c>
      <c r="H352" s="5">
        <f t="shared" si="53"/>
        <v>259</v>
      </c>
      <c r="I352" s="5">
        <f t="shared" si="53"/>
        <v>254</v>
      </c>
      <c r="J352" s="5">
        <f t="shared" si="53"/>
        <v>189</v>
      </c>
      <c r="K352" s="5">
        <f t="shared" si="53"/>
        <v>157</v>
      </c>
      <c r="L352" s="5">
        <f t="shared" si="53"/>
        <v>104</v>
      </c>
      <c r="M352" s="5">
        <f t="shared" si="53"/>
        <v>82</v>
      </c>
      <c r="N352" s="5">
        <f t="shared" si="53"/>
        <v>77</v>
      </c>
      <c r="O352" s="5">
        <f t="shared" si="53"/>
        <v>64</v>
      </c>
      <c r="P352" s="5">
        <f t="shared" si="53"/>
        <v>66</v>
      </c>
      <c r="Q352" s="5">
        <f t="shared" si="53"/>
        <v>73</v>
      </c>
      <c r="R352" s="5">
        <f t="shared" si="53"/>
        <v>59</v>
      </c>
      <c r="S352" s="5">
        <f t="shared" si="53"/>
        <v>60</v>
      </c>
      <c r="T352" s="5">
        <f aca="true" t="shared" si="54" ref="T352:U358">T360-T344</f>
        <v>67</v>
      </c>
      <c r="U352" s="5">
        <f t="shared" si="54"/>
        <v>67</v>
      </c>
      <c r="V352" s="5"/>
      <c r="W352" s="5"/>
      <c r="X352" s="5"/>
      <c r="Y352" s="5"/>
    </row>
    <row r="353" spans="2:25" ht="12">
      <c r="B353" t="str">
        <f>'[1]psdResult (2)'!F241</f>
        <v>Total Sugar Production</v>
      </c>
      <c r="C353" s="5">
        <f t="shared" si="52"/>
        <v>417</v>
      </c>
      <c r="D353" s="5">
        <f aca="true" t="shared" si="55" ref="D353:R353">D361-D345</f>
        <v>352</v>
      </c>
      <c r="E353" s="5">
        <f t="shared" si="55"/>
        <v>390</v>
      </c>
      <c r="F353" s="5">
        <f t="shared" si="55"/>
        <v>360</v>
      </c>
      <c r="G353" s="5">
        <f t="shared" si="55"/>
        <v>375</v>
      </c>
      <c r="H353" s="5">
        <f t="shared" si="55"/>
        <v>368</v>
      </c>
      <c r="I353" s="5">
        <f t="shared" si="55"/>
        <v>355</v>
      </c>
      <c r="J353" s="5">
        <f t="shared" si="55"/>
        <v>285</v>
      </c>
      <c r="K353" s="5">
        <f t="shared" si="55"/>
        <v>300</v>
      </c>
      <c r="L353" s="5">
        <f t="shared" si="55"/>
        <v>213</v>
      </c>
      <c r="M353" s="5">
        <f t="shared" si="55"/>
        <v>195</v>
      </c>
      <c r="N353" s="5">
        <f t="shared" si="55"/>
        <v>230</v>
      </c>
      <c r="O353" s="5">
        <f t="shared" si="55"/>
        <v>215</v>
      </c>
      <c r="P353" s="5">
        <f t="shared" si="55"/>
        <v>260</v>
      </c>
      <c r="Q353" s="5">
        <f t="shared" si="55"/>
        <v>280</v>
      </c>
      <c r="R353" s="5">
        <f t="shared" si="55"/>
        <v>260</v>
      </c>
      <c r="S353" s="5">
        <f t="shared" si="53"/>
        <v>185</v>
      </c>
      <c r="T353" s="5">
        <f t="shared" si="54"/>
        <v>205</v>
      </c>
      <c r="U353" s="5">
        <f t="shared" si="54"/>
        <v>215</v>
      </c>
      <c r="V353" s="5"/>
      <c r="W353" s="5"/>
      <c r="X353" s="5"/>
      <c r="Y353" s="5"/>
    </row>
    <row r="354" spans="2:25" ht="12">
      <c r="B354" t="str">
        <f>'[1]psdResult (2)'!F242</f>
        <v>Total Imports</v>
      </c>
      <c r="C354" s="5">
        <f t="shared" si="52"/>
        <v>284</v>
      </c>
      <c r="D354" s="5">
        <f t="shared" si="53"/>
        <v>327</v>
      </c>
      <c r="E354" s="5">
        <f t="shared" si="53"/>
        <v>299</v>
      </c>
      <c r="F354" s="5">
        <f t="shared" si="53"/>
        <v>341</v>
      </c>
      <c r="G354" s="5">
        <f t="shared" si="53"/>
        <v>331</v>
      </c>
      <c r="H354" s="5">
        <f t="shared" si="53"/>
        <v>293</v>
      </c>
      <c r="I354" s="5">
        <f t="shared" si="53"/>
        <v>298</v>
      </c>
      <c r="J354" s="5">
        <f t="shared" si="53"/>
        <v>312</v>
      </c>
      <c r="K354" s="5">
        <f t="shared" si="53"/>
        <v>284</v>
      </c>
      <c r="L354" s="5">
        <f t="shared" si="53"/>
        <v>260</v>
      </c>
      <c r="M354" s="5">
        <f t="shared" si="53"/>
        <v>299</v>
      </c>
      <c r="N354" s="5">
        <f t="shared" si="53"/>
        <v>240</v>
      </c>
      <c r="O354" s="5">
        <f t="shared" si="53"/>
        <v>297</v>
      </c>
      <c r="P354" s="5">
        <f t="shared" si="53"/>
        <v>313</v>
      </c>
      <c r="Q354" s="5">
        <f t="shared" si="53"/>
        <v>276</v>
      </c>
      <c r="R354" s="5">
        <f t="shared" si="53"/>
        <v>284</v>
      </c>
      <c r="S354" s="5">
        <f t="shared" si="53"/>
        <v>320</v>
      </c>
      <c r="T354" s="5">
        <f t="shared" si="54"/>
        <v>288</v>
      </c>
      <c r="U354" s="5">
        <f t="shared" si="54"/>
        <v>296</v>
      </c>
      <c r="V354" s="5"/>
      <c r="W354" s="5"/>
      <c r="X354" s="5"/>
      <c r="Y354" s="5"/>
    </row>
    <row r="355" spans="2:25" ht="12">
      <c r="B355" t="str">
        <f>'[1]psdResult (2)'!F243</f>
        <v>Total Supply</v>
      </c>
      <c r="C355" s="5">
        <f t="shared" si="52"/>
        <v>786</v>
      </c>
      <c r="D355" s="5">
        <f t="shared" si="53"/>
        <v>803</v>
      </c>
      <c r="E355" s="5">
        <f t="shared" si="53"/>
        <v>869</v>
      </c>
      <c r="F355" s="5">
        <f t="shared" si="53"/>
        <v>917</v>
      </c>
      <c r="G355" s="5">
        <f t="shared" si="53"/>
        <v>954</v>
      </c>
      <c r="H355" s="5">
        <f t="shared" si="53"/>
        <v>920</v>
      </c>
      <c r="I355" s="5">
        <f t="shared" si="53"/>
        <v>907</v>
      </c>
      <c r="J355" s="5">
        <f t="shared" si="53"/>
        <v>786</v>
      </c>
      <c r="K355" s="5">
        <f t="shared" si="53"/>
        <v>741</v>
      </c>
      <c r="L355" s="5">
        <f t="shared" si="53"/>
        <v>577</v>
      </c>
      <c r="M355" s="5">
        <f t="shared" si="53"/>
        <v>576</v>
      </c>
      <c r="N355" s="5">
        <f t="shared" si="53"/>
        <v>547</v>
      </c>
      <c r="O355" s="5">
        <f t="shared" si="53"/>
        <v>576</v>
      </c>
      <c r="P355" s="5">
        <f t="shared" si="53"/>
        <v>639</v>
      </c>
      <c r="Q355" s="5">
        <f t="shared" si="53"/>
        <v>629</v>
      </c>
      <c r="R355" s="5">
        <f t="shared" si="53"/>
        <v>603</v>
      </c>
      <c r="S355" s="5">
        <f t="shared" si="53"/>
        <v>565</v>
      </c>
      <c r="T355" s="5">
        <f t="shared" si="54"/>
        <v>560</v>
      </c>
      <c r="U355" s="5">
        <f t="shared" si="54"/>
        <v>578</v>
      </c>
      <c r="V355" s="5"/>
      <c r="W355" s="5"/>
      <c r="X355" s="5"/>
      <c r="Y355" s="5"/>
    </row>
    <row r="356" spans="2:25" ht="12">
      <c r="B356" t="str">
        <f>'[1]psdResult (2)'!F244</f>
        <v>Total Exports</v>
      </c>
      <c r="C356" s="5">
        <f t="shared" si="52"/>
        <v>324</v>
      </c>
      <c r="D356" s="5">
        <f t="shared" si="53"/>
        <v>278</v>
      </c>
      <c r="E356" s="5">
        <f t="shared" si="53"/>
        <v>305</v>
      </c>
      <c r="F356" s="5">
        <f t="shared" si="53"/>
        <v>303</v>
      </c>
      <c r="G356" s="5">
        <f t="shared" si="53"/>
        <v>315</v>
      </c>
      <c r="H356" s="5">
        <f t="shared" si="53"/>
        <v>295</v>
      </c>
      <c r="I356" s="5">
        <f t="shared" si="53"/>
        <v>340</v>
      </c>
      <c r="J356" s="5">
        <f t="shared" si="53"/>
        <v>251</v>
      </c>
      <c r="K356" s="5">
        <f t="shared" si="53"/>
        <v>246</v>
      </c>
      <c r="L356" s="5">
        <f t="shared" si="53"/>
        <v>214</v>
      </c>
      <c r="M356" s="5">
        <f t="shared" si="53"/>
        <v>149</v>
      </c>
      <c r="N356" s="5">
        <f t="shared" si="53"/>
        <v>157</v>
      </c>
      <c r="O356" s="5">
        <f t="shared" si="53"/>
        <v>122</v>
      </c>
      <c r="P356" s="5">
        <f t="shared" si="53"/>
        <v>142</v>
      </c>
      <c r="Q356" s="5">
        <f t="shared" si="53"/>
        <v>259</v>
      </c>
      <c r="R356" s="5">
        <f t="shared" si="53"/>
        <v>232</v>
      </c>
      <c r="S356" s="5">
        <f t="shared" si="53"/>
        <v>127</v>
      </c>
      <c r="T356" s="5">
        <f t="shared" si="54"/>
        <v>160</v>
      </c>
      <c r="U356" s="5">
        <f t="shared" si="54"/>
        <v>170</v>
      </c>
      <c r="V356" s="5"/>
      <c r="W356" s="5"/>
      <c r="X356" s="5"/>
      <c r="Y356" s="5"/>
    </row>
    <row r="357" spans="2:25" ht="12">
      <c r="B357" t="str">
        <f>'[1]psdResult (2)'!F245</f>
        <v>Total Use</v>
      </c>
      <c r="C357" s="5">
        <f t="shared" si="52"/>
        <v>338</v>
      </c>
      <c r="D357" s="5">
        <f t="shared" si="53"/>
        <v>345</v>
      </c>
      <c r="E357" s="5">
        <f t="shared" si="53"/>
        <v>348</v>
      </c>
      <c r="F357" s="5">
        <f t="shared" si="53"/>
        <v>366</v>
      </c>
      <c r="G357" s="5">
        <f t="shared" si="53"/>
        <v>380</v>
      </c>
      <c r="H357" s="5">
        <f t="shared" si="53"/>
        <v>371</v>
      </c>
      <c r="I357" s="5">
        <f t="shared" si="53"/>
        <v>378</v>
      </c>
      <c r="J357" s="5">
        <f t="shared" si="53"/>
        <v>378</v>
      </c>
      <c r="K357" s="5">
        <f t="shared" si="53"/>
        <v>391</v>
      </c>
      <c r="L357" s="5">
        <f t="shared" si="53"/>
        <v>281</v>
      </c>
      <c r="M357" s="5">
        <f t="shared" si="53"/>
        <v>350</v>
      </c>
      <c r="N357" s="5">
        <f t="shared" si="53"/>
        <v>326</v>
      </c>
      <c r="O357" s="5">
        <f t="shared" si="53"/>
        <v>388</v>
      </c>
      <c r="P357" s="5">
        <f t="shared" si="53"/>
        <v>424</v>
      </c>
      <c r="Q357" s="5">
        <f t="shared" si="53"/>
        <v>311</v>
      </c>
      <c r="R357" s="5">
        <f t="shared" si="53"/>
        <v>311</v>
      </c>
      <c r="S357" s="5">
        <f t="shared" si="53"/>
        <v>371</v>
      </c>
      <c r="T357" s="5">
        <f t="shared" si="54"/>
        <v>333</v>
      </c>
      <c r="U357" s="5">
        <f t="shared" si="54"/>
        <v>341</v>
      </c>
      <c r="V357" s="5"/>
      <c r="W357" s="5"/>
      <c r="X357" s="5"/>
      <c r="Y357" s="5"/>
    </row>
    <row r="358" spans="2:25" ht="12">
      <c r="B358" t="str">
        <f>'[1]psdResult (2)'!F246</f>
        <v>Ending Stocks</v>
      </c>
      <c r="C358" s="5">
        <f t="shared" si="52"/>
        <v>124</v>
      </c>
      <c r="D358" s="5">
        <f t="shared" si="53"/>
        <v>180</v>
      </c>
      <c r="E358" s="5">
        <f t="shared" si="53"/>
        <v>216</v>
      </c>
      <c r="F358" s="5">
        <f t="shared" si="53"/>
        <v>248</v>
      </c>
      <c r="G358" s="5">
        <f t="shared" si="53"/>
        <v>259</v>
      </c>
      <c r="H358" s="5">
        <f t="shared" si="53"/>
        <v>254</v>
      </c>
      <c r="I358" s="5">
        <f t="shared" si="53"/>
        <v>189</v>
      </c>
      <c r="J358" s="5">
        <f t="shared" si="53"/>
        <v>157</v>
      </c>
      <c r="K358" s="5">
        <f t="shared" si="53"/>
        <v>104</v>
      </c>
      <c r="L358" s="5">
        <f t="shared" si="53"/>
        <v>82</v>
      </c>
      <c r="M358" s="5">
        <f t="shared" si="53"/>
        <v>77</v>
      </c>
      <c r="N358" s="5">
        <f t="shared" si="53"/>
        <v>64</v>
      </c>
      <c r="O358" s="5">
        <f t="shared" si="53"/>
        <v>66</v>
      </c>
      <c r="P358" s="5">
        <f t="shared" si="53"/>
        <v>73</v>
      </c>
      <c r="Q358" s="5">
        <f t="shared" si="53"/>
        <v>59</v>
      </c>
      <c r="R358" s="5">
        <f t="shared" si="53"/>
        <v>60</v>
      </c>
      <c r="S358" s="5">
        <f t="shared" si="53"/>
        <v>67</v>
      </c>
      <c r="T358" s="5">
        <f t="shared" si="54"/>
        <v>67</v>
      </c>
      <c r="U358" s="5">
        <f t="shared" si="54"/>
        <v>67</v>
      </c>
      <c r="V358" s="5"/>
      <c r="W358" s="5"/>
      <c r="X358" s="5"/>
      <c r="Y358" s="5"/>
    </row>
    <row r="359" spans="3:17" ht="12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1:21" ht="12">
      <c r="A360" t="s">
        <v>80</v>
      </c>
      <c r="B360" t="str">
        <f>'[1]psdResult (2)'!F240</f>
        <v>Beginning Stocks</v>
      </c>
      <c r="C360" s="5">
        <v>603</v>
      </c>
      <c r="D360" s="5">
        <v>758</v>
      </c>
      <c r="E360" s="5">
        <v>687</v>
      </c>
      <c r="F360" s="5">
        <v>878</v>
      </c>
      <c r="G360" s="5">
        <v>791</v>
      </c>
      <c r="H360" s="5">
        <v>602</v>
      </c>
      <c r="I360" s="5">
        <v>545</v>
      </c>
      <c r="J360" s="5">
        <v>591</v>
      </c>
      <c r="K360" s="5">
        <v>557</v>
      </c>
      <c r="L360" s="5">
        <v>591</v>
      </c>
      <c r="M360" s="5">
        <v>495</v>
      </c>
      <c r="N360" s="5">
        <v>270</v>
      </c>
      <c r="O360" s="5">
        <v>128</v>
      </c>
      <c r="P360" s="5">
        <v>149</v>
      </c>
      <c r="Q360" s="5">
        <v>184</v>
      </c>
      <c r="R360" s="5">
        <v>199</v>
      </c>
      <c r="S360" s="5">
        <v>290</v>
      </c>
      <c r="T360" s="5">
        <v>287</v>
      </c>
      <c r="U360">
        <v>177</v>
      </c>
    </row>
    <row r="361" spans="2:21" ht="12">
      <c r="B361" t="str">
        <f>'[1]psdResult (2)'!F241</f>
        <v>Total Sugar Production</v>
      </c>
      <c r="C361" s="5">
        <v>4579</v>
      </c>
      <c r="D361" s="5">
        <v>5014</v>
      </c>
      <c r="E361" s="5">
        <v>5851</v>
      </c>
      <c r="F361" s="5">
        <v>5538</v>
      </c>
      <c r="G361" s="5">
        <v>5763</v>
      </c>
      <c r="H361" s="5">
        <v>5665</v>
      </c>
      <c r="I361" s="5">
        <v>5567</v>
      </c>
      <c r="J361" s="5">
        <v>5224</v>
      </c>
      <c r="K361" s="5">
        <v>5114</v>
      </c>
      <c r="L361" s="5">
        <v>4913</v>
      </c>
      <c r="M361" s="5">
        <v>3895</v>
      </c>
      <c r="N361" s="5">
        <v>3913</v>
      </c>
      <c r="O361" s="5">
        <v>4465</v>
      </c>
      <c r="P361" s="5">
        <v>4640</v>
      </c>
      <c r="Q361" s="5">
        <v>4980</v>
      </c>
      <c r="R361" s="5">
        <v>5160</v>
      </c>
      <c r="S361" s="5">
        <v>5285</v>
      </c>
      <c r="T361" s="5">
        <v>4905</v>
      </c>
      <c r="U361">
        <v>5015</v>
      </c>
    </row>
    <row r="362" spans="2:21" ht="12">
      <c r="B362" t="str">
        <f>'[1]psdResult (2)'!F242</f>
        <v>Total Imports</v>
      </c>
      <c r="C362" s="5">
        <v>289</v>
      </c>
      <c r="D362" s="5">
        <v>332</v>
      </c>
      <c r="E362" s="5">
        <v>307</v>
      </c>
      <c r="F362" s="5">
        <v>351</v>
      </c>
      <c r="G362" s="5">
        <v>340</v>
      </c>
      <c r="H362" s="5">
        <v>302</v>
      </c>
      <c r="I362" s="5">
        <v>307</v>
      </c>
      <c r="J362" s="5">
        <v>321</v>
      </c>
      <c r="K362" s="5">
        <v>325</v>
      </c>
      <c r="L362" s="5">
        <v>338</v>
      </c>
      <c r="M362" s="5">
        <v>462</v>
      </c>
      <c r="N362" s="5">
        <v>384</v>
      </c>
      <c r="O362" s="5">
        <v>384</v>
      </c>
      <c r="P362" s="5">
        <v>403</v>
      </c>
      <c r="Q362" s="5">
        <v>366</v>
      </c>
      <c r="R362" s="5">
        <v>374</v>
      </c>
      <c r="S362" s="5">
        <v>410</v>
      </c>
      <c r="T362" s="5">
        <v>378</v>
      </c>
      <c r="U362">
        <v>386</v>
      </c>
    </row>
    <row r="363" spans="2:21" ht="12">
      <c r="B363" t="str">
        <f>'[1]psdResult (2)'!F243</f>
        <v>Total Supply</v>
      </c>
      <c r="C363" s="5">
        <v>5471</v>
      </c>
      <c r="D363" s="5">
        <v>6104</v>
      </c>
      <c r="E363" s="5">
        <v>6845</v>
      </c>
      <c r="F363" s="5">
        <v>6767</v>
      </c>
      <c r="G363" s="5">
        <v>6894</v>
      </c>
      <c r="H363" s="5">
        <v>6569</v>
      </c>
      <c r="I363" s="5">
        <v>6419</v>
      </c>
      <c r="J363" s="5">
        <v>6136</v>
      </c>
      <c r="K363" s="5">
        <v>5996</v>
      </c>
      <c r="L363" s="5">
        <v>5842</v>
      </c>
      <c r="M363" s="5">
        <v>4852</v>
      </c>
      <c r="N363" s="5">
        <v>4567</v>
      </c>
      <c r="O363" s="5">
        <v>4977</v>
      </c>
      <c r="P363" s="5">
        <v>5192</v>
      </c>
      <c r="Q363" s="5">
        <v>5530</v>
      </c>
      <c r="R363" s="5">
        <v>5733</v>
      </c>
      <c r="S363" s="5">
        <v>5985</v>
      </c>
      <c r="T363" s="5">
        <v>5570</v>
      </c>
      <c r="U363">
        <v>5578</v>
      </c>
    </row>
    <row r="364" spans="2:21" ht="12">
      <c r="B364" t="str">
        <f>'[1]psdResult (2)'!F244</f>
        <v>Total Exports</v>
      </c>
      <c r="C364" s="5">
        <v>3380</v>
      </c>
      <c r="D364" s="5">
        <v>3872</v>
      </c>
      <c r="E364" s="5">
        <v>4419</v>
      </c>
      <c r="F364" s="5">
        <v>4460</v>
      </c>
      <c r="G364" s="5">
        <v>4762</v>
      </c>
      <c r="H364" s="5">
        <v>4503</v>
      </c>
      <c r="I364" s="5">
        <v>4200</v>
      </c>
      <c r="J364" s="5">
        <v>3951</v>
      </c>
      <c r="K364" s="5">
        <v>3768</v>
      </c>
      <c r="L364" s="5">
        <v>3814</v>
      </c>
      <c r="M364" s="5">
        <v>2899</v>
      </c>
      <c r="N364" s="5">
        <v>2957</v>
      </c>
      <c r="O364" s="5">
        <v>3222</v>
      </c>
      <c r="P364" s="5">
        <v>3384</v>
      </c>
      <c r="Q364" s="5">
        <v>3820</v>
      </c>
      <c r="R364" s="5">
        <v>3932</v>
      </c>
      <c r="S364" s="5">
        <v>4127</v>
      </c>
      <c r="T364" s="5">
        <v>3860</v>
      </c>
      <c r="U364">
        <v>3870</v>
      </c>
    </row>
    <row r="365" spans="2:21" ht="12">
      <c r="B365" t="str">
        <f>'[1]psdResult (2)'!F245</f>
        <v>Total Use</v>
      </c>
      <c r="C365" s="5">
        <v>1333</v>
      </c>
      <c r="D365" s="5">
        <v>1545</v>
      </c>
      <c r="E365" s="5">
        <v>1548</v>
      </c>
      <c r="F365" s="5">
        <v>1516</v>
      </c>
      <c r="G365" s="5">
        <v>1530</v>
      </c>
      <c r="H365" s="5">
        <v>1521</v>
      </c>
      <c r="I365" s="5">
        <v>1628</v>
      </c>
      <c r="J365" s="5">
        <v>1628</v>
      </c>
      <c r="K365" s="5">
        <v>1637</v>
      </c>
      <c r="L365" s="5">
        <v>1533</v>
      </c>
      <c r="M365" s="5">
        <v>1683</v>
      </c>
      <c r="N365" s="5">
        <v>1482</v>
      </c>
      <c r="O365" s="5">
        <v>1606</v>
      </c>
      <c r="P365" s="5">
        <v>1624</v>
      </c>
      <c r="Q365" s="5">
        <v>1511</v>
      </c>
      <c r="R365" s="5">
        <v>1511</v>
      </c>
      <c r="S365" s="5">
        <v>1571</v>
      </c>
      <c r="T365" s="5">
        <v>1533</v>
      </c>
      <c r="U365">
        <v>1541</v>
      </c>
    </row>
    <row r="366" spans="2:21" ht="12">
      <c r="B366" t="str">
        <f>'[1]psdResult (2)'!F246</f>
        <v>Ending Stocks</v>
      </c>
      <c r="C366" s="5">
        <v>758</v>
      </c>
      <c r="D366" s="5">
        <v>687</v>
      </c>
      <c r="E366" s="5">
        <v>878</v>
      </c>
      <c r="F366" s="5">
        <v>791</v>
      </c>
      <c r="G366" s="5">
        <v>602</v>
      </c>
      <c r="H366" s="5">
        <v>545</v>
      </c>
      <c r="I366" s="5">
        <v>591</v>
      </c>
      <c r="J366" s="5">
        <v>557</v>
      </c>
      <c r="K366" s="5">
        <v>591</v>
      </c>
      <c r="L366" s="5">
        <v>495</v>
      </c>
      <c r="M366" s="5">
        <v>270</v>
      </c>
      <c r="N366" s="5">
        <v>128</v>
      </c>
      <c r="O366" s="5">
        <v>149</v>
      </c>
      <c r="P366" s="5">
        <v>184</v>
      </c>
      <c r="Q366" s="5">
        <v>199</v>
      </c>
      <c r="R366" s="5">
        <v>290</v>
      </c>
      <c r="S366" s="5">
        <v>287</v>
      </c>
      <c r="T366" s="5">
        <v>177</v>
      </c>
      <c r="U366">
        <v>167</v>
      </c>
    </row>
    <row r="367" spans="1:17" ht="12.75">
      <c r="A367" s="4" t="s">
        <v>81</v>
      </c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21" ht="12">
      <c r="A368" t="s">
        <v>81</v>
      </c>
      <c r="B368" t="str">
        <f>'[1]psdResult (2)'!F247</f>
        <v>Beginning Stocks</v>
      </c>
      <c r="C368" s="5">
        <v>37433</v>
      </c>
      <c r="D368" s="5">
        <v>39861</v>
      </c>
      <c r="E368" s="5">
        <v>36629</v>
      </c>
      <c r="F368" s="5">
        <v>40593</v>
      </c>
      <c r="G368" s="5">
        <v>38055</v>
      </c>
      <c r="H368" s="5">
        <v>34739</v>
      </c>
      <c r="I368" s="5">
        <v>30474</v>
      </c>
      <c r="J368" s="5">
        <v>36736</v>
      </c>
      <c r="K368" s="5">
        <v>43080</v>
      </c>
      <c r="L368" s="5">
        <v>29836</v>
      </c>
      <c r="M368" s="5">
        <v>28028</v>
      </c>
      <c r="N368" s="5">
        <v>29491</v>
      </c>
      <c r="O368" s="5">
        <v>35190</v>
      </c>
      <c r="P368" s="5">
        <v>42288</v>
      </c>
      <c r="Q368" s="5">
        <v>44818</v>
      </c>
      <c r="R368" s="5">
        <v>48771</v>
      </c>
      <c r="S368" s="5">
        <v>44094</v>
      </c>
      <c r="T368" s="5">
        <v>41978</v>
      </c>
      <c r="U368" s="5">
        <v>49524</v>
      </c>
    </row>
    <row r="369" spans="2:21" ht="12">
      <c r="B369" t="str">
        <f>'[1]psdResult (2)'!F248</f>
        <v>Total Sugar Production</v>
      </c>
      <c r="C369" s="5">
        <v>130764</v>
      </c>
      <c r="D369" s="5">
        <v>134398</v>
      </c>
      <c r="E369" s="5">
        <v>148552</v>
      </c>
      <c r="F369" s="5">
        <v>142487</v>
      </c>
      <c r="G369" s="5">
        <v>140734</v>
      </c>
      <c r="H369" s="5">
        <v>144303</v>
      </c>
      <c r="I369" s="5">
        <v>164278</v>
      </c>
      <c r="J369" s="5">
        <v>163257</v>
      </c>
      <c r="K369" s="5">
        <v>143833</v>
      </c>
      <c r="L369" s="5">
        <v>153184</v>
      </c>
      <c r="M369" s="5">
        <v>162221</v>
      </c>
      <c r="N369" s="5">
        <v>172349</v>
      </c>
      <c r="O369" s="5">
        <v>177833</v>
      </c>
      <c r="P369" s="5">
        <v>175971</v>
      </c>
      <c r="Q369" s="5">
        <v>177582</v>
      </c>
      <c r="R369" s="5">
        <v>164888</v>
      </c>
      <c r="S369" s="5">
        <v>173980</v>
      </c>
      <c r="T369" s="5">
        <v>191813</v>
      </c>
      <c r="U369" s="5">
        <v>188251</v>
      </c>
    </row>
    <row r="370" spans="2:21" ht="12">
      <c r="B370" t="str">
        <f>'[1]psdResult (2)'!F249</f>
        <v>Total Imports</v>
      </c>
      <c r="C370" s="5">
        <v>40371</v>
      </c>
      <c r="D370" s="5">
        <v>39688</v>
      </c>
      <c r="E370" s="5">
        <v>41699</v>
      </c>
      <c r="F370" s="5">
        <v>41256</v>
      </c>
      <c r="G370" s="5">
        <v>45478</v>
      </c>
      <c r="H370" s="5">
        <v>44720</v>
      </c>
      <c r="I370" s="5">
        <v>44142</v>
      </c>
      <c r="J370" s="5">
        <v>44959</v>
      </c>
      <c r="K370" s="5">
        <v>42333</v>
      </c>
      <c r="L370" s="5">
        <v>48261</v>
      </c>
      <c r="M370" s="5">
        <v>49119</v>
      </c>
      <c r="N370" s="5">
        <v>48563</v>
      </c>
      <c r="O370" s="5">
        <v>51444</v>
      </c>
      <c r="P370" s="5">
        <v>51450</v>
      </c>
      <c r="Q370" s="5">
        <v>50248</v>
      </c>
      <c r="R370" s="5">
        <v>54720</v>
      </c>
      <c r="S370" s="5">
        <v>54170</v>
      </c>
      <c r="T370" s="5">
        <v>53702</v>
      </c>
      <c r="U370" s="5">
        <v>52517</v>
      </c>
    </row>
    <row r="371" spans="2:21" ht="12">
      <c r="B371" t="str">
        <f>'[1]psdResult (2)'!F250</f>
        <v>Total Supply</v>
      </c>
      <c r="C371" s="5">
        <v>208568</v>
      </c>
      <c r="D371" s="5">
        <v>213947</v>
      </c>
      <c r="E371" s="5">
        <v>226880</v>
      </c>
      <c r="F371" s="5">
        <v>224336</v>
      </c>
      <c r="G371" s="5">
        <v>224267</v>
      </c>
      <c r="H371" s="5">
        <v>223762</v>
      </c>
      <c r="I371" s="5">
        <v>238894</v>
      </c>
      <c r="J371" s="5">
        <v>244952</v>
      </c>
      <c r="K371" s="5">
        <v>229246</v>
      </c>
      <c r="L371" s="5">
        <v>231281</v>
      </c>
      <c r="M371" s="5">
        <v>239368</v>
      </c>
      <c r="N371" s="5">
        <v>250403</v>
      </c>
      <c r="O371" s="5">
        <v>264467</v>
      </c>
      <c r="P371" s="5">
        <v>269709</v>
      </c>
      <c r="Q371" s="5">
        <v>272648</v>
      </c>
      <c r="R371" s="5">
        <v>268379</v>
      </c>
      <c r="S371" s="5">
        <v>272244</v>
      </c>
      <c r="T371" s="5">
        <v>287493</v>
      </c>
      <c r="U371" s="5">
        <v>290292</v>
      </c>
    </row>
    <row r="372" spans="2:21" ht="12">
      <c r="B372" t="str">
        <f>'[1]psdResult (2)'!F251</f>
        <v>Total Exports</v>
      </c>
      <c r="C372" s="5">
        <v>38315</v>
      </c>
      <c r="D372" s="5">
        <v>42333</v>
      </c>
      <c r="E372" s="5">
        <v>47205</v>
      </c>
      <c r="F372" s="5">
        <v>46537</v>
      </c>
      <c r="G372" s="5">
        <v>46951</v>
      </c>
      <c r="H372" s="5">
        <v>49534</v>
      </c>
      <c r="I372" s="5">
        <v>50759</v>
      </c>
      <c r="J372" s="5">
        <v>50625</v>
      </c>
      <c r="K372" s="5">
        <v>44962</v>
      </c>
      <c r="L372" s="5">
        <v>48327</v>
      </c>
      <c r="M372" s="5">
        <v>53939</v>
      </c>
      <c r="N372" s="5">
        <v>54996</v>
      </c>
      <c r="O372" s="5">
        <v>55742</v>
      </c>
      <c r="P372" s="5">
        <v>57931</v>
      </c>
      <c r="Q372" s="5">
        <v>55013</v>
      </c>
      <c r="R372" s="5">
        <v>53955</v>
      </c>
      <c r="S372" s="5">
        <v>58719</v>
      </c>
      <c r="T372" s="5">
        <v>63083</v>
      </c>
      <c r="U372" s="5">
        <v>62802</v>
      </c>
    </row>
    <row r="373" spans="2:21" ht="12">
      <c r="B373" t="str">
        <f>'[1]psdResult (2)'!F252</f>
        <v>Total Use</v>
      </c>
      <c r="C373" s="5">
        <v>130392</v>
      </c>
      <c r="D373" s="5">
        <v>134985</v>
      </c>
      <c r="E373" s="5">
        <v>139082</v>
      </c>
      <c r="F373" s="5">
        <v>139744</v>
      </c>
      <c r="G373" s="5">
        <v>142577</v>
      </c>
      <c r="H373" s="5">
        <v>143754</v>
      </c>
      <c r="I373" s="5">
        <v>151399</v>
      </c>
      <c r="J373" s="5">
        <v>151247</v>
      </c>
      <c r="K373" s="5">
        <v>154448</v>
      </c>
      <c r="L373" s="5">
        <v>154926</v>
      </c>
      <c r="M373" s="5">
        <v>155938</v>
      </c>
      <c r="N373" s="5">
        <v>160217</v>
      </c>
      <c r="O373" s="5">
        <v>166437</v>
      </c>
      <c r="P373" s="5">
        <v>166960</v>
      </c>
      <c r="Q373" s="5">
        <v>168864</v>
      </c>
      <c r="R373" s="5">
        <v>170330</v>
      </c>
      <c r="S373" s="5">
        <v>171547</v>
      </c>
      <c r="T373" s="5">
        <v>174886</v>
      </c>
      <c r="U373" s="5">
        <v>178335</v>
      </c>
    </row>
    <row r="374" spans="2:21" s="1" customFormat="1" ht="12">
      <c r="B374" s="1" t="str">
        <f>'[1]psdResult (2)'!F253</f>
        <v>Ending Stocks</v>
      </c>
      <c r="C374" s="8">
        <v>39861</v>
      </c>
      <c r="D374" s="8">
        <v>36629</v>
      </c>
      <c r="E374" s="8">
        <v>40593</v>
      </c>
      <c r="F374" s="8">
        <v>38055</v>
      </c>
      <c r="G374" s="8">
        <v>34739</v>
      </c>
      <c r="H374" s="8">
        <v>30474</v>
      </c>
      <c r="I374" s="8">
        <v>36736</v>
      </c>
      <c r="J374" s="8">
        <v>43080</v>
      </c>
      <c r="K374" s="8">
        <v>29836</v>
      </c>
      <c r="L374" s="8">
        <v>28028</v>
      </c>
      <c r="M374" s="8">
        <v>29491</v>
      </c>
      <c r="N374" s="8">
        <v>35190</v>
      </c>
      <c r="O374" s="8">
        <v>42288</v>
      </c>
      <c r="P374" s="8">
        <v>44818</v>
      </c>
      <c r="Q374" s="8">
        <v>48771</v>
      </c>
      <c r="R374" s="8">
        <v>44094</v>
      </c>
      <c r="S374" s="8">
        <v>41978</v>
      </c>
      <c r="T374" s="8">
        <v>49524</v>
      </c>
      <c r="U374" s="8">
        <v>49155</v>
      </c>
    </row>
    <row r="375" spans="1:20" s="11" customFormat="1" ht="12">
      <c r="A375" s="11" t="s">
        <v>85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8"/>
      <c r="S375" s="18"/>
      <c r="T375" s="18"/>
    </row>
    <row r="376" spans="1:11" ht="12">
      <c r="A376" s="13" t="s">
        <v>87</v>
      </c>
      <c r="K376" s="5"/>
    </row>
    <row r="377" spans="3:17" ht="12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</row>
    <row r="378" spans="3:17" ht="12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</row>
    <row r="379" spans="3:4" ht="12">
      <c r="C379" s="5"/>
      <c r="D379" s="5"/>
    </row>
    <row r="380" spans="3:17" ht="12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</row>
    <row r="381" spans="3:4" ht="12">
      <c r="C381" s="5"/>
      <c r="D381" s="5"/>
    </row>
    <row r="384" spans="3:4" ht="12">
      <c r="C384" s="5"/>
      <c r="D384" s="5"/>
    </row>
    <row r="385" spans="3:4" ht="12">
      <c r="C385" s="5"/>
      <c r="D385" s="5"/>
    </row>
    <row r="386" spans="3:16" ht="12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3:16" ht="12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3:16" ht="12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3:4" ht="12">
      <c r="C389" s="5"/>
      <c r="D389" s="5"/>
    </row>
    <row r="390" spans="3:16" ht="12"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3:16" ht="12"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3:16" ht="12"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3:16" ht="12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3:4" ht="12">
      <c r="C394" s="5"/>
      <c r="D394" s="5"/>
    </row>
    <row r="397" ht="12">
      <c r="C397" s="5"/>
    </row>
  </sheetData>
  <sheetProtection/>
  <printOptions/>
  <pageMargins left="0.75" right="0.75" top="1" bottom="1" header="0.5" footer="0.5"/>
  <pageSetup horizontalDpi="600" verticalDpi="600" orientation="portrait" scale="43" r:id="rId1"/>
  <rowBreaks count="6" manualBreakCount="6">
    <brk id="36" max="255" man="1"/>
    <brk id="92" max="255" man="1"/>
    <brk id="149" max="255" man="1"/>
    <brk id="222" max="255" man="1"/>
    <brk id="278" max="255" man="1"/>
    <brk id="3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1 -- World sugar production, supply, and distribution</dc:title>
  <dc:subject>Agricultural Economics</dc:subject>
  <dc:creator>Andrew Sowell</dc:creator>
  <cp:keywords>World Sugar, USDA Production, Supply, and Distribution (PSD), sugar database, USDA, U.S. Department of Agriculture, ERS, Economic Research Service</cp:keywords>
  <dc:description/>
  <cp:lastModifiedBy>Sowell, Andrew - FAS, Washington, DC</cp:lastModifiedBy>
  <dcterms:created xsi:type="dcterms:W3CDTF">2014-05-27T13:49:03Z</dcterms:created>
  <dcterms:modified xsi:type="dcterms:W3CDTF">2020-09-30T13:43:58Z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/>
  </property>
  <property fmtid="{D5CDD505-2E9C-101B-9397-08002B2CF9AE}" pid="3" name="TaxCatchAll">
    <vt:lpwstr/>
  </property>
</Properties>
</file>